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\informatika-erettsegi\kozepszintu-fuggvenyek-gyakorlasa\fajlok\"/>
    </mc:Choice>
  </mc:AlternateContent>
  <xr:revisionPtr revIDLastSave="0" documentId="13_ncr:1_{4F13C45B-506A-486D-A51D-D5C163B509A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FKERES A " sheetId="4" r:id="rId1"/>
    <sheet name="FKERES B" sheetId="5" r:id="rId2"/>
    <sheet name="FKERES C" sheetId="6" r:id="rId3"/>
    <sheet name="adósok " sheetId="7" r:id="rId4"/>
    <sheet name="HOL.VAN A" sheetId="9" r:id="rId5"/>
    <sheet name="HOL.VAN B" sheetId="8" r:id="rId6"/>
    <sheet name="INDEX A" sheetId="11" r:id="rId7"/>
    <sheet name="INDEX B" sheetId="10" r:id="rId8"/>
    <sheet name="INDEX C" sheetId="12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9" l="1"/>
  <c r="C15" i="9"/>
  <c r="C14" i="9"/>
  <c r="C13" i="9"/>
  <c r="C12" i="9"/>
  <c r="C11" i="9"/>
  <c r="C10" i="9"/>
  <c r="C9" i="9"/>
  <c r="C8" i="9"/>
  <c r="C7" i="9"/>
  <c r="C6" i="9"/>
  <c r="C5" i="9"/>
  <c r="C4" i="9"/>
  <c r="D2" i="7" l="1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2" i="5"/>
</calcChain>
</file>

<file path=xl/sharedStrings.xml><?xml version="1.0" encoding="utf-8"?>
<sst xmlns="http://schemas.openxmlformats.org/spreadsheetml/2006/main" count="18108" uniqueCount="16854">
  <si>
    <t>érték</t>
  </si>
  <si>
    <t>kategória</t>
  </si>
  <si>
    <t>első</t>
  </si>
  <si>
    <t>második</t>
  </si>
  <si>
    <t>harmadik</t>
  </si>
  <si>
    <t>negyedik</t>
  </si>
  <si>
    <t>ötödik</t>
  </si>
  <si>
    <t>hatodik</t>
  </si>
  <si>
    <t>hetedik</t>
  </si>
  <si>
    <t>nyolcadik</t>
  </si>
  <si>
    <t>kilencedik</t>
  </si>
  <si>
    <r>
      <t>C2 =</t>
    </r>
    <r>
      <rPr>
        <sz val="9"/>
        <color theme="1"/>
        <rFont val="Calibri"/>
        <family val="2"/>
        <charset val="238"/>
        <scheme val="minor"/>
      </rPr>
      <t>FKERES(B2;$E$2:$H$6;4)</t>
    </r>
  </si>
  <si>
    <t>.</t>
  </si>
  <si>
    <t>alsó határ</t>
  </si>
  <si>
    <t>felső határ</t>
  </si>
  <si>
    <t>név</t>
  </si>
  <si>
    <t>pontszám</t>
  </si>
  <si>
    <t>értékelés</t>
  </si>
  <si>
    <t>teljesítmény</t>
  </si>
  <si>
    <t xml:space="preserve"> Ambrus Regina</t>
  </si>
  <si>
    <t>elégtelen</t>
  </si>
  <si>
    <t xml:space="preserve"> Árva Elvira</t>
  </si>
  <si>
    <t>elégséges</t>
  </si>
  <si>
    <t xml:space="preserve"> Bagi Mihály</t>
  </si>
  <si>
    <t>közepes</t>
  </si>
  <si>
    <t xml:space="preserve"> Bakos Zsuzsanna</t>
  </si>
  <si>
    <t>jó</t>
  </si>
  <si>
    <t xml:space="preserve"> Benkő Kornél</t>
  </si>
  <si>
    <t>jeles</t>
  </si>
  <si>
    <t xml:space="preserve"> Bódi Lívia</t>
  </si>
  <si>
    <t xml:space="preserve"> Bolgár Márkó</t>
  </si>
  <si>
    <t xml:space="preserve"> Borbély Elemér</t>
  </si>
  <si>
    <t xml:space="preserve"> Buzsáki Bíborka</t>
  </si>
  <si>
    <t xml:space="preserve"> Cigány Richárd</t>
  </si>
  <si>
    <t xml:space="preserve"> Cseh Zsóka</t>
  </si>
  <si>
    <t xml:space="preserve"> Csiszár Kálmán</t>
  </si>
  <si>
    <t xml:space="preserve"> Csorba Fanni</t>
  </si>
  <si>
    <t xml:space="preserve"> Dallos Taksony</t>
  </si>
  <si>
    <t xml:space="preserve"> Dömötör Franciska</t>
  </si>
  <si>
    <t xml:space="preserve"> Engi Ambrus</t>
  </si>
  <si>
    <t xml:space="preserve"> Eszes Edit</t>
  </si>
  <si>
    <t xml:space="preserve"> Fábián Roland</t>
  </si>
  <si>
    <t xml:space="preserve"> Faludi Ida</t>
  </si>
  <si>
    <t xml:space="preserve"> Frank Konrád</t>
  </si>
  <si>
    <t xml:space="preserve"> Füleki Lipót</t>
  </si>
  <si>
    <t xml:space="preserve"> Gond Lénárd</t>
  </si>
  <si>
    <t xml:space="preserve"> Gyarmati Levente</t>
  </si>
  <si>
    <t xml:space="preserve"> Gyenes Stefánia</t>
  </si>
  <si>
    <t xml:space="preserve"> Gyimesi Galina</t>
  </si>
  <si>
    <t xml:space="preserve"> Győri Győző</t>
  </si>
  <si>
    <t xml:space="preserve"> Halasi Endre</t>
  </si>
  <si>
    <t xml:space="preserve"> Harmat Boriska</t>
  </si>
  <si>
    <t xml:space="preserve"> Honti Cecilia</t>
  </si>
  <si>
    <t xml:space="preserve"> Hornyák Antal</t>
  </si>
  <si>
    <t xml:space="preserve"> Huszák Szabina</t>
  </si>
  <si>
    <t xml:space="preserve"> Huszka Ottó</t>
  </si>
  <si>
    <t xml:space="preserve"> Jancsó Gergely</t>
  </si>
  <si>
    <t xml:space="preserve"> Kapás Mátyás</t>
  </si>
  <si>
    <t xml:space="preserve"> Káplár Sára</t>
  </si>
  <si>
    <t xml:space="preserve"> Karsai Ágota</t>
  </si>
  <si>
    <t xml:space="preserve"> Kátai Krisztina</t>
  </si>
  <si>
    <t xml:space="preserve"> Kecskés Ede</t>
  </si>
  <si>
    <t xml:space="preserve"> Koltai Paula</t>
  </si>
  <si>
    <t xml:space="preserve"> Kopácsi Orbán</t>
  </si>
  <si>
    <t xml:space="preserve"> Kormos Tamás</t>
  </si>
  <si>
    <t xml:space="preserve"> Kőszegi Veronika</t>
  </si>
  <si>
    <t xml:space="preserve"> Kuti Hajnalka</t>
  </si>
  <si>
    <t xml:space="preserve"> Kútvölgyi Csanád</t>
  </si>
  <si>
    <t xml:space="preserve"> Ladányi Paulina</t>
  </si>
  <si>
    <t xml:space="preserve"> Lakos Róza</t>
  </si>
  <si>
    <t xml:space="preserve"> Lantos Vajk</t>
  </si>
  <si>
    <t xml:space="preserve"> Lendvai Móricz</t>
  </si>
  <si>
    <t xml:space="preserve"> Lovász Oszkár</t>
  </si>
  <si>
    <t xml:space="preserve"> Makai Teréz</t>
  </si>
  <si>
    <t xml:space="preserve"> Matos Renáta</t>
  </si>
  <si>
    <t xml:space="preserve"> Mátrai Kármen</t>
  </si>
  <si>
    <t xml:space="preserve"> Mező Rózsa</t>
  </si>
  <si>
    <t xml:space="preserve"> Mohos Emilia</t>
  </si>
  <si>
    <t xml:space="preserve"> Nádor Miléna</t>
  </si>
  <si>
    <t xml:space="preserve"> Nógrádi Szabrina</t>
  </si>
  <si>
    <t xml:space="preserve"> Nyéki Nelli</t>
  </si>
  <si>
    <t xml:space="preserve"> Ódor Barbara</t>
  </si>
  <si>
    <t xml:space="preserve"> Olajos Zsombor</t>
  </si>
  <si>
    <t xml:space="preserve"> Pákozdi Izabella</t>
  </si>
  <si>
    <t xml:space="preserve"> Pálfi Ábel</t>
  </si>
  <si>
    <t xml:space="preserve"> Pap Ábrahám</t>
  </si>
  <si>
    <t xml:space="preserve"> Péli Melinda</t>
  </si>
  <si>
    <t xml:space="preserve"> Pelle Liza</t>
  </si>
  <si>
    <t xml:space="preserve"> Perger Zsófia</t>
  </si>
  <si>
    <t xml:space="preserve"> Petrányi Malvin</t>
  </si>
  <si>
    <t xml:space="preserve"> Piller Amália</t>
  </si>
  <si>
    <t xml:space="preserve"> Polgár Bernát</t>
  </si>
  <si>
    <t xml:space="preserve"> Pongó Andor</t>
  </si>
  <si>
    <t xml:space="preserve"> Poór Liliána</t>
  </si>
  <si>
    <t xml:space="preserve"> Porkoláb Attila</t>
  </si>
  <si>
    <t xml:space="preserve"> Pölöskei Viktória</t>
  </si>
  <si>
    <t xml:space="preserve"> Rákoczi Kinga</t>
  </si>
  <si>
    <t xml:space="preserve"> Regős Irma</t>
  </si>
  <si>
    <t xml:space="preserve"> Rejtő Frigyes</t>
  </si>
  <si>
    <t xml:space="preserve"> Ritter Sándor</t>
  </si>
  <si>
    <t xml:space="preserve"> Rónai Vilmos</t>
  </si>
  <si>
    <t xml:space="preserve"> Rostás Kolos</t>
  </si>
  <si>
    <t xml:space="preserve"> Rózsa István</t>
  </si>
  <si>
    <t xml:space="preserve"> Sallai Vilma</t>
  </si>
  <si>
    <t xml:space="preserve"> Sárosi Gellért</t>
  </si>
  <si>
    <t xml:space="preserve"> Sárvári Ilona</t>
  </si>
  <si>
    <t xml:space="preserve"> Soltész Gertrúd</t>
  </si>
  <si>
    <t xml:space="preserve"> Somfai Özséb</t>
  </si>
  <si>
    <t xml:space="preserve"> Somodi Simon</t>
  </si>
  <si>
    <t xml:space="preserve"> Somoskövi Ármin</t>
  </si>
  <si>
    <t xml:space="preserve"> Szabados Andrea</t>
  </si>
  <si>
    <t xml:space="preserve"> Szeberényi Fábián</t>
  </si>
  <si>
    <t xml:space="preserve"> Székely Brigitta</t>
  </si>
  <si>
    <t xml:space="preserve"> Szepesi Károly</t>
  </si>
  <si>
    <t xml:space="preserve"> Szerencsés Mária</t>
  </si>
  <si>
    <t xml:space="preserve"> Szigetvári Lídia</t>
  </si>
  <si>
    <t xml:space="preserve"> Sziráki Ákos</t>
  </si>
  <si>
    <t xml:space="preserve"> Szorád Benedek</t>
  </si>
  <si>
    <t xml:space="preserve"> Szőnyi Jácint</t>
  </si>
  <si>
    <t xml:space="preserve"> Szűcs Ágoston</t>
  </si>
  <si>
    <t xml:space="preserve"> Tar Ildikó</t>
  </si>
  <si>
    <t xml:space="preserve"> Vadász Edgár</t>
  </si>
  <si>
    <t xml:space="preserve"> Vámos Eszter</t>
  </si>
  <si>
    <t xml:space="preserve"> Zentai Örs</t>
  </si>
  <si>
    <t>kód</t>
  </si>
  <si>
    <t>telefonszám</t>
  </si>
  <si>
    <t>tartozás</t>
  </si>
  <si>
    <t>T-150</t>
  </si>
  <si>
    <t>Jámbor Dóra</t>
  </si>
  <si>
    <t>(01) 146-95-28</t>
  </si>
  <si>
    <t>H-198</t>
  </si>
  <si>
    <t>Hajnal Farkas</t>
  </si>
  <si>
    <t>(20) 255-91-20</t>
  </si>
  <si>
    <t>B-689</t>
  </si>
  <si>
    <t>Fonyódi Jenő</t>
  </si>
  <si>
    <t>(30) 395-46-46</t>
  </si>
  <si>
    <t>C-756</t>
  </si>
  <si>
    <t>Gémes Mária</t>
  </si>
  <si>
    <t>(30) 497-86-19</t>
  </si>
  <si>
    <t>K-943</t>
  </si>
  <si>
    <t>Temesi Magdaléna</t>
  </si>
  <si>
    <t>(30) 467-56-23</t>
  </si>
  <si>
    <t>F-289</t>
  </si>
  <si>
    <t>Koltai Paula</t>
  </si>
  <si>
    <t>(20) 168-45-73</t>
  </si>
  <si>
    <t>Z-957</t>
  </si>
  <si>
    <t>Osváth Orsolya</t>
  </si>
  <si>
    <t>(01) 362-33-30</t>
  </si>
  <si>
    <t>W-979</t>
  </si>
  <si>
    <t>Vágó Dorottya</t>
  </si>
  <si>
    <t>(70) 363-80-64</t>
  </si>
  <si>
    <t>K-849</t>
  </si>
  <si>
    <t>Szerdahelyi Lili</t>
  </si>
  <si>
    <t>(20) 376-79-67</t>
  </si>
  <si>
    <t>B-433</t>
  </si>
  <si>
    <t>Szalkai Emma</t>
  </si>
  <si>
    <t>(70) 434-62-86</t>
  </si>
  <si>
    <t>R-223</t>
  </si>
  <si>
    <t>Szigetvári Lídia</t>
  </si>
  <si>
    <t>(01) 381-77-85</t>
  </si>
  <si>
    <t>T-200</t>
  </si>
  <si>
    <t>Somodi Simon</t>
  </si>
  <si>
    <t>(30) 232-12-30</t>
  </si>
  <si>
    <t>V-245</t>
  </si>
  <si>
    <t>Somogyi Hugó</t>
  </si>
  <si>
    <t>(01) 214-87-32</t>
  </si>
  <si>
    <t>Z-813</t>
  </si>
  <si>
    <t>Hetényi Gergely</t>
  </si>
  <si>
    <t>(01) 259-60-80</t>
  </si>
  <si>
    <t>P-409</t>
  </si>
  <si>
    <t>Bán Zsófia</t>
  </si>
  <si>
    <t>(20) 456-80-88</t>
  </si>
  <si>
    <t>D-493</t>
  </si>
  <si>
    <t>Szolnoki Gedeon</t>
  </si>
  <si>
    <t>(20) 229-35-14</t>
  </si>
  <si>
    <t>I-636</t>
  </si>
  <si>
    <t>Megyesi Virág</t>
  </si>
  <si>
    <t>(70) 469-76-79</t>
  </si>
  <si>
    <t>J-500</t>
  </si>
  <si>
    <t>Pócsik Huba</t>
  </si>
  <si>
    <t>(20) 405-42-32</t>
  </si>
  <si>
    <t>C-366</t>
  </si>
  <si>
    <t>Csernus Jusztin</t>
  </si>
  <si>
    <t>(20) 179-17-45</t>
  </si>
  <si>
    <t>L-704</t>
  </si>
  <si>
    <t>Mezei Olga</t>
  </si>
  <si>
    <t>(70) 223-78-23</t>
  </si>
  <si>
    <t>Z-873</t>
  </si>
  <si>
    <t>Somoskövi Ármin</t>
  </si>
  <si>
    <t>(70) 207-15-63</t>
  </si>
  <si>
    <t>I-255</t>
  </si>
  <si>
    <t>Lapos Tamás</t>
  </si>
  <si>
    <t>(30) 314-42-47</t>
  </si>
  <si>
    <t>A-522</t>
  </si>
  <si>
    <t>Parti Jeromos</t>
  </si>
  <si>
    <t>(30) 247-94-54</t>
  </si>
  <si>
    <t>B-497</t>
  </si>
  <si>
    <t>Várnai Vazul</t>
  </si>
  <si>
    <t>(30) 365-73-12</t>
  </si>
  <si>
    <t>R-292</t>
  </si>
  <si>
    <t>Kende Kázmér</t>
  </si>
  <si>
    <t>(30) 323-84-65</t>
  </si>
  <si>
    <t>M-432</t>
  </si>
  <si>
    <t>Toldi Dominika</t>
  </si>
  <si>
    <t>(30) 244-16-17</t>
  </si>
  <si>
    <t>T-841</t>
  </si>
  <si>
    <t>Nyerges Dénes</t>
  </si>
  <si>
    <t>(20) 113-75-42</t>
  </si>
  <si>
    <t>P-992</t>
  </si>
  <si>
    <t>Kozák Ivó</t>
  </si>
  <si>
    <t>(70) 387-63-13</t>
  </si>
  <si>
    <t>O-581</t>
  </si>
  <si>
    <t>Márkus János</t>
  </si>
  <si>
    <t>(20) 149-82-98</t>
  </si>
  <si>
    <t>F-531</t>
  </si>
  <si>
    <t>Répási Tivadar</t>
  </si>
  <si>
    <t>(30) 232-29-79</t>
  </si>
  <si>
    <t>N-851</t>
  </si>
  <si>
    <t>Kátai Krisztina</t>
  </si>
  <si>
    <t>(70) 129-64-43</t>
  </si>
  <si>
    <t>A-639</t>
  </si>
  <si>
    <t>Selmeci Szidónia</t>
  </si>
  <si>
    <t>(01) 269-69-48</t>
  </si>
  <si>
    <t>P-158</t>
  </si>
  <si>
    <t>Somfai Özséb</t>
  </si>
  <si>
    <t>(70) 468-27-85</t>
  </si>
  <si>
    <t>E-704</t>
  </si>
  <si>
    <t>Rózsahegyi Levente</t>
  </si>
  <si>
    <t>(01) 441-82-33</t>
  </si>
  <si>
    <t>H-205</t>
  </si>
  <si>
    <t>Csóka Ágota</t>
  </si>
  <si>
    <t>(70) 184-60-48</t>
  </si>
  <si>
    <t>G-811</t>
  </si>
  <si>
    <t>Szántai Katalin</t>
  </si>
  <si>
    <t>(30) 138-27-47</t>
  </si>
  <si>
    <t>B-402</t>
  </si>
  <si>
    <t>Bognár Ödön</t>
  </si>
  <si>
    <t>(30) 119-64-91</t>
  </si>
  <si>
    <t>T-294</t>
  </si>
  <si>
    <t>Halász Szeréna</t>
  </si>
  <si>
    <t>(01) 125-94-71</t>
  </si>
  <si>
    <t>O-516</t>
  </si>
  <si>
    <t>Fényes István</t>
  </si>
  <si>
    <t>(30) 412-94-79</t>
  </si>
  <si>
    <t>Y-819</t>
  </si>
  <si>
    <t>Szász Felícia</t>
  </si>
  <si>
    <t>(01) 343-25-50</t>
  </si>
  <si>
    <t>R-164</t>
  </si>
  <si>
    <t>Nyári Vanda</t>
  </si>
  <si>
    <t>(70) 390-86-98</t>
  </si>
  <si>
    <t>T-206</t>
  </si>
  <si>
    <t>Huszár Emma</t>
  </si>
  <si>
    <t>(01) 158-96-55</t>
  </si>
  <si>
    <t>X-566</t>
  </si>
  <si>
    <t>Rudas Lóránt</t>
  </si>
  <si>
    <t>(01) 365-84-95</t>
  </si>
  <si>
    <t>Q-547</t>
  </si>
  <si>
    <t>Sarkadi Fülöp</t>
  </si>
  <si>
    <t>(01) 234-45-26</t>
  </si>
  <si>
    <t>D-789</t>
  </si>
  <si>
    <t>Forrai Ferenc</t>
  </si>
  <si>
    <t>(70) 111-95-65</t>
  </si>
  <si>
    <t>R-187</t>
  </si>
  <si>
    <t>Madarász Gergő</t>
  </si>
  <si>
    <t>(01) 417-91-33</t>
  </si>
  <si>
    <t>H-345</t>
  </si>
  <si>
    <t>Palágyi Adrienn</t>
  </si>
  <si>
    <t>(30) 377-80-34</t>
  </si>
  <si>
    <t>U-127</t>
  </si>
  <si>
    <t>Budai Lajos</t>
  </si>
  <si>
    <t>(30) 218-55-72</t>
  </si>
  <si>
    <t>O-897</t>
  </si>
  <si>
    <t>Alföldi Magda</t>
  </si>
  <si>
    <t>(70) 436-78-86</t>
  </si>
  <si>
    <t>D-465</t>
  </si>
  <si>
    <t>Kádár Márk</t>
  </si>
  <si>
    <t>(30) 300-51-86</t>
  </si>
  <si>
    <t>T-600</t>
  </si>
  <si>
    <t>Orosz György</t>
  </si>
  <si>
    <t>(30) 365-73-71</t>
  </si>
  <si>
    <t>K-682</t>
  </si>
  <si>
    <t>Csordás Hédi</t>
  </si>
  <si>
    <t>(20) 268-62-87</t>
  </si>
  <si>
    <t>E-137</t>
  </si>
  <si>
    <t>Eszes Edit</t>
  </si>
  <si>
    <t>(01) 377-20-93</t>
  </si>
  <si>
    <t>E-222</t>
  </si>
  <si>
    <t>Rózsa István</t>
  </si>
  <si>
    <t>(20) 387-49-22</t>
  </si>
  <si>
    <t>F-607</t>
  </si>
  <si>
    <t>Keszler Flóra</t>
  </si>
  <si>
    <t>(20) 475-87-51</t>
  </si>
  <si>
    <t>Y-908</t>
  </si>
  <si>
    <t>Müller Matild</t>
  </si>
  <si>
    <t>(30) 350-41-59</t>
  </si>
  <si>
    <t>B-898</t>
  </si>
  <si>
    <t>Unger Benő</t>
  </si>
  <si>
    <t>(20) 152-21-86</t>
  </si>
  <si>
    <t>R-356</t>
  </si>
  <si>
    <t>Dudás Barna</t>
  </si>
  <si>
    <t>(70) 130-42-18</t>
  </si>
  <si>
    <t>H-424</t>
  </si>
  <si>
    <t>Pelle Liza</t>
  </si>
  <si>
    <t>(70) 258-98-22</t>
  </si>
  <si>
    <t>L-688</t>
  </si>
  <si>
    <t>Adorján Tilda</t>
  </si>
  <si>
    <t>(30) 116-38-57</t>
  </si>
  <si>
    <t>X-247</t>
  </si>
  <si>
    <t>Mátyus Kitti</t>
  </si>
  <si>
    <t>(20) 266-32-38</t>
  </si>
  <si>
    <t>Y-535</t>
  </si>
  <si>
    <t>Somogyvári Ádám</t>
  </si>
  <si>
    <t>(70) 489-88-76</t>
  </si>
  <si>
    <t>D-149</t>
  </si>
  <si>
    <t>Rónai Vilmos</t>
  </si>
  <si>
    <t>(20) 240-44-24</t>
  </si>
  <si>
    <t>N-486</t>
  </si>
  <si>
    <t>Karikás Hunor</t>
  </si>
  <si>
    <t>(70) 142-54-24</t>
  </si>
  <si>
    <t>X-129</t>
  </si>
  <si>
    <t>Szegő Arany</t>
  </si>
  <si>
    <t>(01) 267-39-24</t>
  </si>
  <si>
    <t>M-797</t>
  </si>
  <si>
    <t>Réz Olívia</t>
  </si>
  <si>
    <t>(01) 177-34-45</t>
  </si>
  <si>
    <t>I-464</t>
  </si>
  <si>
    <t>Rédei Natália</t>
  </si>
  <si>
    <t>(30) 446-71-14</t>
  </si>
  <si>
    <t>A-523</t>
  </si>
  <si>
    <t>Veress László</t>
  </si>
  <si>
    <t>(70) 422-74-11</t>
  </si>
  <si>
    <t>A-776</t>
  </si>
  <si>
    <t>Szirtes Evelin</t>
  </si>
  <si>
    <t>(70) 124-52-41</t>
  </si>
  <si>
    <t>A-452</t>
  </si>
  <si>
    <t>Kollár Helga</t>
  </si>
  <si>
    <t>(70) 380-85-60</t>
  </si>
  <si>
    <t>T-901</t>
  </si>
  <si>
    <t>Korda Tibor</t>
  </si>
  <si>
    <t>(20) 341-79-16</t>
  </si>
  <si>
    <t>W-198</t>
  </si>
  <si>
    <t>Lázár Menyhért</t>
  </si>
  <si>
    <t>(70) 310-28-48</t>
  </si>
  <si>
    <t>E-803</t>
  </si>
  <si>
    <t>Kállai Tamás</t>
  </si>
  <si>
    <t>(70) 465-82-11</t>
  </si>
  <si>
    <t>U-885</t>
  </si>
  <si>
    <t>Kocsis Tekla</t>
  </si>
  <si>
    <t>(20) 264-32-17</t>
  </si>
  <si>
    <t>Y-124</t>
  </si>
  <si>
    <t>Ocskó Csilla</t>
  </si>
  <si>
    <t>(01) 182-34-50</t>
  </si>
  <si>
    <t>M-928</t>
  </si>
  <si>
    <t>Mosolygó Judit</t>
  </si>
  <si>
    <t>(01) 185-62-22</t>
  </si>
  <si>
    <t>I-452</t>
  </si>
  <si>
    <t>Seres Bonifác</t>
  </si>
  <si>
    <t>(30) 416-12-68</t>
  </si>
  <si>
    <t>T-212</t>
  </si>
  <si>
    <t>Fekete Erzsébet</t>
  </si>
  <si>
    <t>(01) 151-88-75</t>
  </si>
  <si>
    <t>X-200</t>
  </si>
  <si>
    <t>Dömötör Franciska</t>
  </si>
  <si>
    <t>(30) 324-42-14</t>
  </si>
  <si>
    <t>Z-767</t>
  </si>
  <si>
    <t>Sziva Roland</t>
  </si>
  <si>
    <t>(20) 112-51-88</t>
  </si>
  <si>
    <t>H-549</t>
  </si>
  <si>
    <t>Diószegi Tas</t>
  </si>
  <si>
    <t>(01) 102-52-36</t>
  </si>
  <si>
    <t>X-854</t>
  </si>
  <si>
    <t>Szilágyi Tihamér</t>
  </si>
  <si>
    <t>(01) 434-67-93</t>
  </si>
  <si>
    <t>H-532</t>
  </si>
  <si>
    <t>Zala Péter</t>
  </si>
  <si>
    <t>(01) 271-83-76</t>
  </si>
  <si>
    <t>C-947</t>
  </si>
  <si>
    <t>Dallos Taksony</t>
  </si>
  <si>
    <t>(70) 497-97-99</t>
  </si>
  <si>
    <t>K-193</t>
  </si>
  <si>
    <t>Parádi Miklós</t>
  </si>
  <si>
    <t>(01) 201-64-88</t>
  </si>
  <si>
    <t>B-895</t>
  </si>
  <si>
    <t>Sári Lenke</t>
  </si>
  <si>
    <t>(30) 252-55-55</t>
  </si>
  <si>
    <t>Y-829</t>
  </si>
  <si>
    <t>Kuti Hajnalka</t>
  </si>
  <si>
    <t>(70) 372-80-35</t>
  </si>
  <si>
    <t>E-637</t>
  </si>
  <si>
    <t>Cseke Vencel</t>
  </si>
  <si>
    <t>(30) 150-15-35</t>
  </si>
  <si>
    <t>F-241</t>
  </si>
  <si>
    <t>Füleki Lipót</t>
  </si>
  <si>
    <t>(20) 358-44-30</t>
  </si>
  <si>
    <t>N-802</t>
  </si>
  <si>
    <t>Raffai Dávid</t>
  </si>
  <si>
    <t>(30) 286-28-84</t>
  </si>
  <si>
    <t>H-240</t>
  </si>
  <si>
    <t>Lugosi Valéria</t>
  </si>
  <si>
    <t>(70) 153-85-45</t>
  </si>
  <si>
    <t>B-694</t>
  </si>
  <si>
    <t>Bagi Mihály</t>
  </si>
  <si>
    <t>(70) 190-93-62</t>
  </si>
  <si>
    <t>E-237</t>
  </si>
  <si>
    <t>Pásztor Zoltán</t>
  </si>
  <si>
    <t>(01) 410-37-63</t>
  </si>
  <si>
    <t>K-775</t>
  </si>
  <si>
    <t>Gazdag Patrícia</t>
  </si>
  <si>
    <t>(20) 194-57-96</t>
  </si>
  <si>
    <t>E-798</t>
  </si>
  <si>
    <t>Pap Ábrahám</t>
  </si>
  <si>
    <t>(30) 412-30-45</t>
  </si>
  <si>
    <t>Y-134</t>
  </si>
  <si>
    <t>Benkő Kornél</t>
  </si>
  <si>
    <t>(20) 355-76-45</t>
  </si>
  <si>
    <t>E-342</t>
  </si>
  <si>
    <t>Szabó Viola</t>
  </si>
  <si>
    <t>(30) 401-67-20</t>
  </si>
  <si>
    <t>X-908</t>
  </si>
  <si>
    <t>Gulyás Katinka</t>
  </si>
  <si>
    <t>(01) 249-12-12</t>
  </si>
  <si>
    <t>N-305</t>
  </si>
  <si>
    <t>Fenyvesi Klotild</t>
  </si>
  <si>
    <t>(30) 171-73-51</t>
  </si>
  <si>
    <t>T-906</t>
  </si>
  <si>
    <t>Petényi Zsigmond</t>
  </si>
  <si>
    <t>(01) 212-52-96</t>
  </si>
  <si>
    <t>Y-818</t>
  </si>
  <si>
    <t>Keleti Amália</t>
  </si>
  <si>
    <t>(20) 497-44-89</t>
  </si>
  <si>
    <t>V-465</t>
  </si>
  <si>
    <t>Heller Gál</t>
  </si>
  <si>
    <t>(20) 265-57-90</t>
  </si>
  <si>
    <t>D-996</t>
  </si>
  <si>
    <t>Sárközi Borisz</t>
  </si>
  <si>
    <t>(20) 220-47-15</t>
  </si>
  <si>
    <t>Q-197</t>
  </si>
  <si>
    <t>Szakál Hajna</t>
  </si>
  <si>
    <t>(30) 103-95-66</t>
  </si>
  <si>
    <t>T-385</t>
  </si>
  <si>
    <t>Szappanos Tamara</t>
  </si>
  <si>
    <t>(01) 241-29-27</t>
  </si>
  <si>
    <t>U-388</t>
  </si>
  <si>
    <t>Sötér Ilka</t>
  </si>
  <si>
    <t>(01) 314-58-62</t>
  </si>
  <si>
    <t>C-473</t>
  </si>
  <si>
    <t>Hegyi Károly</t>
  </si>
  <si>
    <t>(30) 436-51-10</t>
  </si>
  <si>
    <t>O-254</t>
  </si>
  <si>
    <t>Kőszegi Veronika</t>
  </si>
  <si>
    <t>(20) 266-11-95</t>
  </si>
  <si>
    <t>R-672</t>
  </si>
  <si>
    <t>Kalocsai Amanda</t>
  </si>
  <si>
    <t>(20) 305-52-16</t>
  </si>
  <si>
    <t>Q-299</t>
  </si>
  <si>
    <t>Petró Donát</t>
  </si>
  <si>
    <t>(70) 383-56-66</t>
  </si>
  <si>
    <t>P-538</t>
  </si>
  <si>
    <t>Jurányi Bálint</t>
  </si>
  <si>
    <t>(20) 195-22-63</t>
  </si>
  <si>
    <t>F-209</t>
  </si>
  <si>
    <t>Végh Félix</t>
  </si>
  <si>
    <t>(30) 240-22-64</t>
  </si>
  <si>
    <t>Z-532</t>
  </si>
  <si>
    <t>Mátrai Kármen</t>
  </si>
  <si>
    <t>(20) 419-41-45</t>
  </si>
  <si>
    <t>S-311</t>
  </si>
  <si>
    <t>Jobbágy Bódog</t>
  </si>
  <si>
    <t>(01) 170-99-75</t>
  </si>
  <si>
    <t>M-903</t>
  </si>
  <si>
    <t>Rostás Kolos</t>
  </si>
  <si>
    <t>(30) 119-77-82</t>
  </si>
  <si>
    <t>K-679</t>
  </si>
  <si>
    <t>Kékesi Gitta</t>
  </si>
  <si>
    <t>(01) 300-59-92</t>
  </si>
  <si>
    <t>Q-682</t>
  </si>
  <si>
    <t>Árva Elvira</t>
  </si>
  <si>
    <t>(20) 456-77-59</t>
  </si>
  <si>
    <t>W-482</t>
  </si>
  <si>
    <t>Ligeti Hedvig</t>
  </si>
  <si>
    <t>(70) 440-76-74</t>
  </si>
  <si>
    <t>N-170</t>
  </si>
  <si>
    <t>Vida Medárd</t>
  </si>
  <si>
    <t>(70) 353-28-98</t>
  </si>
  <si>
    <t>G-444</t>
  </si>
  <si>
    <t>Bódi Lívia</t>
  </si>
  <si>
    <t>(20) 303-64-12</t>
  </si>
  <si>
    <t>E-825</t>
  </si>
  <si>
    <t>Réti Klára</t>
  </si>
  <si>
    <t>(01) 441-64-67</t>
  </si>
  <si>
    <t>W-445</t>
  </si>
  <si>
    <t>Pákozdi Izabella</t>
  </si>
  <si>
    <t>(20) 225-89-88</t>
  </si>
  <si>
    <t>O-688</t>
  </si>
  <si>
    <t>Bakos Zsuzsanna</t>
  </si>
  <si>
    <t>(01) 429-41-16</t>
  </si>
  <si>
    <t>E-325</t>
  </si>
  <si>
    <t>Mérei Olimpia</t>
  </si>
  <si>
    <t>(20) 439-87-83</t>
  </si>
  <si>
    <t>E-730</t>
  </si>
  <si>
    <t>Hamza Szilvia</t>
  </si>
  <si>
    <t>(70) 183-29-67</t>
  </si>
  <si>
    <t>D-572</t>
  </si>
  <si>
    <t>Csonka Bulcsú</t>
  </si>
  <si>
    <t>(30) 459-66-50</t>
  </si>
  <si>
    <t>Y-217</t>
  </si>
  <si>
    <t>Makra Antal</t>
  </si>
  <si>
    <t>(30) 159-19-29</t>
  </si>
  <si>
    <t>X-986</t>
  </si>
  <si>
    <t>Radnai Emőd</t>
  </si>
  <si>
    <t>(01) 342-91-69</t>
  </si>
  <si>
    <t>M-634</t>
  </si>
  <si>
    <t>Hegedűs Olivér</t>
  </si>
  <si>
    <t>(20) 390-99-95</t>
  </si>
  <si>
    <t>M-670</t>
  </si>
  <si>
    <t>Egyed Mária</t>
  </si>
  <si>
    <t>(30) 353-22-21</t>
  </si>
  <si>
    <t>N-832</t>
  </si>
  <si>
    <t>Puskás Ervin</t>
  </si>
  <si>
    <t>(70) 250-32-20</t>
  </si>
  <si>
    <t>W-616</t>
  </si>
  <si>
    <t>Pék Valentin</t>
  </si>
  <si>
    <t>(20) 240-81-96</t>
  </si>
  <si>
    <t>J-966</t>
  </si>
  <si>
    <t>Vadász Edgár</t>
  </si>
  <si>
    <t>(20) 162-90-94</t>
  </si>
  <si>
    <t>V-517</t>
  </si>
  <si>
    <t>Szarka Kriszta</t>
  </si>
  <si>
    <t>(70) 288-10-74</t>
  </si>
  <si>
    <t>Z-455</t>
  </si>
  <si>
    <t>Gyarmati Levente</t>
  </si>
  <si>
    <t>(01) 417-42-36</t>
  </si>
  <si>
    <t>X-503</t>
  </si>
  <si>
    <t>Rádai Szilveszter</t>
  </si>
  <si>
    <t>(70) 291-11-90</t>
  </si>
  <si>
    <t>Q-948</t>
  </si>
  <si>
    <t>Karsai Ágota</t>
  </si>
  <si>
    <t>(20) 325-52-27</t>
  </si>
  <si>
    <t>J-512</t>
  </si>
  <si>
    <t>Radványi Mária</t>
  </si>
  <si>
    <t>(20) 232-33-90</t>
  </si>
  <si>
    <t>N-338</t>
  </si>
  <si>
    <t>Gyurkovics Sebestény</t>
  </si>
  <si>
    <t>(70) 434-15-41</t>
  </si>
  <si>
    <t>S-134</t>
  </si>
  <si>
    <t>Szigeti Pál</t>
  </si>
  <si>
    <t>(70) 415-59-14</t>
  </si>
  <si>
    <t>R-969</t>
  </si>
  <si>
    <t>Fitos Gerzson</t>
  </si>
  <si>
    <t>(20) 176-88-80</t>
  </si>
  <si>
    <t>H-691</t>
  </si>
  <si>
    <t>Kósa Gabriella</t>
  </si>
  <si>
    <t>(70) 194-74-20</t>
  </si>
  <si>
    <t>H-824</t>
  </si>
  <si>
    <t>Keresztes Rezső</t>
  </si>
  <si>
    <t>(01) 337-14-71</t>
  </si>
  <si>
    <t>L-359</t>
  </si>
  <si>
    <t>Kőműves Berta</t>
  </si>
  <si>
    <t>(01) 445-21-99</t>
  </si>
  <si>
    <t>J-755</t>
  </si>
  <si>
    <t>Nógrádi Szabrina</t>
  </si>
  <si>
    <t>(20) 308-16-22</t>
  </si>
  <si>
    <t>U-113</t>
  </si>
  <si>
    <t>Kosztolányi Enikő</t>
  </si>
  <si>
    <t>(30) 282-10-43</t>
  </si>
  <si>
    <t>K-470</t>
  </si>
  <si>
    <t>Kerekes Marianna</t>
  </si>
  <si>
    <t>(70) 231-56-26</t>
  </si>
  <si>
    <t>T-807</t>
  </si>
  <si>
    <t>Kurucz Anikó</t>
  </si>
  <si>
    <t>(20) 488-29-93</t>
  </si>
  <si>
    <t>P-186</t>
  </si>
  <si>
    <t>Udvardi Bátor</t>
  </si>
  <si>
    <t>(30) 174-10-44</t>
  </si>
  <si>
    <t>T-404</t>
  </si>
  <si>
    <t>Gál Piroska</t>
  </si>
  <si>
    <t>(20) 404-88-78</t>
  </si>
  <si>
    <t>G-543</t>
  </si>
  <si>
    <t>Prohaszka Alíz</t>
  </si>
  <si>
    <t>(70) 303-69-38</t>
  </si>
  <si>
    <t>E-770</t>
  </si>
  <si>
    <t>Káplár Sára</t>
  </si>
  <si>
    <t>(30) 306-25-24</t>
  </si>
  <si>
    <t>M-156</t>
  </si>
  <si>
    <t>Komáromi Csenge</t>
  </si>
  <si>
    <t>(01) 350-53-86</t>
  </si>
  <si>
    <t>K-409</t>
  </si>
  <si>
    <t>Vári Erik</t>
  </si>
  <si>
    <t>(30) 176-58-85</t>
  </si>
  <si>
    <t>O-812</t>
  </si>
  <si>
    <t>Pataki Gáspár</t>
  </si>
  <si>
    <t>(01) 341-15-40</t>
  </si>
  <si>
    <t>F-644</t>
  </si>
  <si>
    <t>Huszák Szabina</t>
  </si>
  <si>
    <t>(20) 263-29-49</t>
  </si>
  <si>
    <t>W-992</t>
  </si>
  <si>
    <t>Császár Pál</t>
  </si>
  <si>
    <t>(30) 285-84-20</t>
  </si>
  <si>
    <t>O-122</t>
  </si>
  <si>
    <t>Várszegi Judit</t>
  </si>
  <si>
    <t>(01) 428-10-27</t>
  </si>
  <si>
    <t>C-390</t>
  </si>
  <si>
    <t>Torda Hermina</t>
  </si>
  <si>
    <t>(30) 325-52-21</t>
  </si>
  <si>
    <t>V-413</t>
  </si>
  <si>
    <t>Faludi Ida</t>
  </si>
  <si>
    <t>(30) 215-98-57</t>
  </si>
  <si>
    <t>A-405</t>
  </si>
  <si>
    <t>Enyedi Bence</t>
  </si>
  <si>
    <t>(30) 163-17-36</t>
  </si>
  <si>
    <t>Z-123</t>
  </si>
  <si>
    <t>Mózer Noémi</t>
  </si>
  <si>
    <t>(70) 176-91-41</t>
  </si>
  <si>
    <t>G-716</t>
  </si>
  <si>
    <t>Perlaki Ferenc</t>
  </si>
  <si>
    <t>(70) 113-55-90</t>
  </si>
  <si>
    <t>R-336</t>
  </si>
  <si>
    <t>Pető Angéla</t>
  </si>
  <si>
    <t>(20) 246-37-44</t>
  </si>
  <si>
    <t>E-117</t>
  </si>
  <si>
    <t>Zágon Arika</t>
  </si>
  <si>
    <t>(70) 325-11-43</t>
  </si>
  <si>
    <t>P-458</t>
  </si>
  <si>
    <t>Bakonyi Marcell</t>
  </si>
  <si>
    <t>(30) 360-59-59</t>
  </si>
  <si>
    <t>Z-710</t>
  </si>
  <si>
    <t>Pomázi Edina</t>
  </si>
  <si>
    <t>(20) 288-26-39</t>
  </si>
  <si>
    <t>B-836</t>
  </si>
  <si>
    <t>Gosztonyi Tímea</t>
  </si>
  <si>
    <t>(70) 204-87-89</t>
  </si>
  <si>
    <t>P-330</t>
  </si>
  <si>
    <t>Szebeni Soma</t>
  </si>
  <si>
    <t>(20) 315-96-22</t>
  </si>
  <si>
    <t>N-303</t>
  </si>
  <si>
    <t>Agócs Domonkos</t>
  </si>
  <si>
    <t>(70) 466-18-17</t>
  </si>
  <si>
    <t>P-284</t>
  </si>
  <si>
    <t>Perger Zsófia</t>
  </si>
  <si>
    <t>(30) 402-88-32</t>
  </si>
  <si>
    <t>O-818</t>
  </si>
  <si>
    <t>Deák Anna</t>
  </si>
  <si>
    <t>(70) 468-71-20</t>
  </si>
  <si>
    <t>K-533</t>
  </si>
  <si>
    <t>Selényi Adorján</t>
  </si>
  <si>
    <t>(30) 362-94-54</t>
  </si>
  <si>
    <t>T-274</t>
  </si>
  <si>
    <t>Dévényi Gusztáv</t>
  </si>
  <si>
    <t>(30) 417-31-73</t>
  </si>
  <si>
    <t>Q-366</t>
  </si>
  <si>
    <t>Deli Laura</t>
  </si>
  <si>
    <t>(70) 173-88-36</t>
  </si>
  <si>
    <t>X-877</t>
  </si>
  <si>
    <t>Jelinek János</t>
  </si>
  <si>
    <t>(30) 452-96-15</t>
  </si>
  <si>
    <t>C-504</t>
  </si>
  <si>
    <t>Rényi Adalbert</t>
  </si>
  <si>
    <t>(20) 467-39-78</t>
  </si>
  <si>
    <t>S-925</t>
  </si>
  <si>
    <t>Sáfrány Jolán</t>
  </si>
  <si>
    <t>(30) 288-45-77</t>
  </si>
  <si>
    <t>R-688</t>
  </si>
  <si>
    <t>Honti Cecilia</t>
  </si>
  <si>
    <t>(70) 427-32-33</t>
  </si>
  <si>
    <t>P-655</t>
  </si>
  <si>
    <t>Bobák Gyula</t>
  </si>
  <si>
    <t>(01) 230-54-47</t>
  </si>
  <si>
    <t>O-514</t>
  </si>
  <si>
    <t>Petrovics Irén</t>
  </si>
  <si>
    <t>(01) 447-62-52</t>
  </si>
  <si>
    <t>E-332</t>
  </si>
  <si>
    <t>Szendrő Emese</t>
  </si>
  <si>
    <t>(01) 125-31-33</t>
  </si>
  <si>
    <t>D-809</t>
  </si>
  <si>
    <t>Koczka Pál</t>
  </si>
  <si>
    <t>(01) 257-62-86</t>
  </si>
  <si>
    <t>L-181</t>
  </si>
  <si>
    <t>Radnóti Jakab</t>
  </si>
  <si>
    <t>(20) 400-54-67</t>
  </si>
  <si>
    <t>S-843</t>
  </si>
  <si>
    <t>Szekeres Magdolna</t>
  </si>
  <si>
    <t>(20) 160-57-57</t>
  </si>
  <si>
    <t>T-448</t>
  </si>
  <si>
    <t>Hidvégi Pálma</t>
  </si>
  <si>
    <t>(20) 223-68-27</t>
  </si>
  <si>
    <t>I-816</t>
  </si>
  <si>
    <t>Ötvös Herman</t>
  </si>
  <si>
    <t>(70) 283-32-60</t>
  </si>
  <si>
    <t>S-275</t>
  </si>
  <si>
    <t>Tar Ildikó</t>
  </si>
  <si>
    <t>(30) 142-60-62</t>
  </si>
  <si>
    <t>R-853</t>
  </si>
  <si>
    <t>Mező Rózsa</t>
  </si>
  <si>
    <t>(20) 429-90-26</t>
  </si>
  <si>
    <t>I-843</t>
  </si>
  <si>
    <t>Laczkó Iván</t>
  </si>
  <si>
    <t>(20) 364-93-27</t>
  </si>
  <si>
    <t>M-483</t>
  </si>
  <si>
    <t>Tasnádi Martina</t>
  </si>
  <si>
    <t>(01) 403-50-27</t>
  </si>
  <si>
    <t>E-183</t>
  </si>
  <si>
    <t>Mikó Árpád</t>
  </si>
  <si>
    <t>(70) 154-24-92</t>
  </si>
  <si>
    <t>Z-375</t>
  </si>
  <si>
    <t>Szőnyi Jácint</t>
  </si>
  <si>
    <t>(30) 223-75-35</t>
  </si>
  <si>
    <t>K-730</t>
  </si>
  <si>
    <t>Csaplár Kornél</t>
  </si>
  <si>
    <t>(30) 275-78-60</t>
  </si>
  <si>
    <t>N-378</t>
  </si>
  <si>
    <t>Baranyai Beatrix</t>
  </si>
  <si>
    <t>(20) 375-80-72</t>
  </si>
  <si>
    <t>X-474</t>
  </si>
  <si>
    <t>Jávor Alfréd</t>
  </si>
  <si>
    <t>(70) 106-83-21</t>
  </si>
  <si>
    <t>N-482</t>
  </si>
  <si>
    <t>Mohos Emilia</t>
  </si>
  <si>
    <t>(30) 105-10-40</t>
  </si>
  <si>
    <t>V-598</t>
  </si>
  <si>
    <t>Kubinyi Dezső</t>
  </si>
  <si>
    <t>(20) 379-46-34</t>
  </si>
  <si>
    <t>K-859</t>
  </si>
  <si>
    <t>Cseh Zsóka</t>
  </si>
  <si>
    <t>(70) 405-98-82</t>
  </si>
  <si>
    <t>P-767</t>
  </si>
  <si>
    <t>Sziráki Ákos</t>
  </si>
  <si>
    <t>(30) 267-87-83</t>
  </si>
  <si>
    <t>S-197</t>
  </si>
  <si>
    <t>Boros Timót</t>
  </si>
  <si>
    <t>(70) 490-94-28</t>
  </si>
  <si>
    <t>T-282</t>
  </si>
  <si>
    <t>Petrányi Malvin</t>
  </si>
  <si>
    <t>(70) 307-88-62</t>
  </si>
  <si>
    <t>D-724</t>
  </si>
  <si>
    <t>Zentai Örs</t>
  </si>
  <si>
    <t>(30) 488-58-49</t>
  </si>
  <si>
    <t>W-777</t>
  </si>
  <si>
    <t>Egervári Ágnes</t>
  </si>
  <si>
    <t>(70) 328-93-26</t>
  </si>
  <si>
    <t>X-126</t>
  </si>
  <si>
    <t>Kormos Tamás</t>
  </si>
  <si>
    <t>(01) 280-73-98</t>
  </si>
  <si>
    <t>K-522</t>
  </si>
  <si>
    <t>Ács Tünde</t>
  </si>
  <si>
    <t>(01) 308-92-65</t>
  </si>
  <si>
    <t>G-236</t>
  </si>
  <si>
    <t>Rozsnyai Lilla</t>
  </si>
  <si>
    <t>(20) 290-19-93</t>
  </si>
  <si>
    <t>L-450</t>
  </si>
  <si>
    <t>Polgár Bernát</t>
  </si>
  <si>
    <t>(30) 284-13-96</t>
  </si>
  <si>
    <t>Q-738</t>
  </si>
  <si>
    <t>Ladányi Paulina</t>
  </si>
  <si>
    <t>(20) 285-68-75</t>
  </si>
  <si>
    <t>J-871</t>
  </si>
  <si>
    <t>Iványi Erika</t>
  </si>
  <si>
    <t>(01) 264-36-23</t>
  </si>
  <si>
    <t>E-489</t>
  </si>
  <si>
    <t>Szamosi Rókus</t>
  </si>
  <si>
    <t>(20) 369-51-97</t>
  </si>
  <si>
    <t>R-364</t>
  </si>
  <si>
    <t>Sallai Vilma</t>
  </si>
  <si>
    <t>(20) 474-29-46</t>
  </si>
  <si>
    <t>F-784</t>
  </si>
  <si>
    <t>Káldor Annamária</t>
  </si>
  <si>
    <t>(70) 361-14-75</t>
  </si>
  <si>
    <t>Y-797</t>
  </si>
  <si>
    <t>Novák László</t>
  </si>
  <si>
    <t>(20) 288-75-52</t>
  </si>
  <si>
    <t>A-812</t>
  </si>
  <si>
    <t>Hamar Boldizsár</t>
  </si>
  <si>
    <t>(70) 102-28-38</t>
  </si>
  <si>
    <t>V-896</t>
  </si>
  <si>
    <t>Halmosi Áron</t>
  </si>
  <si>
    <t>(70) 148-70-74</t>
  </si>
  <si>
    <t>H-890</t>
  </si>
  <si>
    <t>Sényi Imola</t>
  </si>
  <si>
    <t>(30) 400-74-98</t>
  </si>
  <si>
    <t>A-852</t>
  </si>
  <si>
    <t>Szentmiklósi Éva</t>
  </si>
  <si>
    <t>(01) 212-25-99</t>
  </si>
  <si>
    <t>H-152</t>
  </si>
  <si>
    <t>Süle Zétény</t>
  </si>
  <si>
    <t>(20) 361-59-33</t>
  </si>
  <si>
    <t>C-433</t>
  </si>
  <si>
    <t>Fóti Rozália</t>
  </si>
  <si>
    <t>(01) 496-91-18</t>
  </si>
  <si>
    <t>Y-907</t>
  </si>
  <si>
    <t>Farkas Kata</t>
  </si>
  <si>
    <t>(01) 216-38-47</t>
  </si>
  <si>
    <t>W-500</t>
  </si>
  <si>
    <t>Nádasi Mónika</t>
  </si>
  <si>
    <t>(20) 295-37-60</t>
  </si>
  <si>
    <t>W-882</t>
  </si>
  <si>
    <t>Székely Brigitta</t>
  </si>
  <si>
    <t>(20) 274-19-20</t>
  </si>
  <si>
    <t>B-405</t>
  </si>
  <si>
    <t>Patkós Ferenc</t>
  </si>
  <si>
    <t>(20) 238-83-81</t>
  </si>
  <si>
    <t>A-623</t>
  </si>
  <si>
    <t>Bolgár Márkó</t>
  </si>
  <si>
    <t>(01) 426-91-86</t>
  </si>
  <si>
    <t>A-476</t>
  </si>
  <si>
    <t>Váraljai Dániel</t>
  </si>
  <si>
    <t>(01) 153-56-67</t>
  </si>
  <si>
    <t>S-365</t>
  </si>
  <si>
    <t>Hajós Kristóf</t>
  </si>
  <si>
    <t>(20) 233-92-81</t>
  </si>
  <si>
    <t>B-344</t>
  </si>
  <si>
    <t>Kertes Zoltán</t>
  </si>
  <si>
    <t>(70) 241-18-66</t>
  </si>
  <si>
    <t>C-731</t>
  </si>
  <si>
    <t>Halasi Endre</t>
  </si>
  <si>
    <t>(70) 252-42-23</t>
  </si>
  <si>
    <t>M-875</t>
  </si>
  <si>
    <t>Virág Botond</t>
  </si>
  <si>
    <t>(20) 292-20-86</t>
  </si>
  <si>
    <t>D-764</t>
  </si>
  <si>
    <t>Vajda Márkus</t>
  </si>
  <si>
    <t>(70) 457-51-70</t>
  </si>
  <si>
    <t>Y-492</t>
  </si>
  <si>
    <t>Kürti Márta</t>
  </si>
  <si>
    <t>(30) 377-79-44</t>
  </si>
  <si>
    <t>L-793</t>
  </si>
  <si>
    <t>Sánta Gedeon</t>
  </si>
  <si>
    <t>(01) 409-64-54</t>
  </si>
  <si>
    <t>P-149</t>
  </si>
  <si>
    <t>Szente Irén</t>
  </si>
  <si>
    <t>(01) 232-14-40</t>
  </si>
  <si>
    <t>U-697</t>
  </si>
  <si>
    <t>Bacsó Barnabás</t>
  </si>
  <si>
    <t>(01) 451-65-19</t>
  </si>
  <si>
    <t>D-306</t>
  </si>
  <si>
    <t>Olajos Zsombor</t>
  </si>
  <si>
    <t>(20) 116-78-88</t>
  </si>
  <si>
    <t>C-486</t>
  </si>
  <si>
    <t>Kopácsi Orbán</t>
  </si>
  <si>
    <t>(01) 357-56-47</t>
  </si>
  <si>
    <t>R-961</t>
  </si>
  <si>
    <t>Simó Vera</t>
  </si>
  <si>
    <t>(30) 242-50-80</t>
  </si>
  <si>
    <t>B-902</t>
  </si>
  <si>
    <t>Szoboszlai Anita</t>
  </si>
  <si>
    <t>(01) 244-88-27</t>
  </si>
  <si>
    <t>U-403</t>
  </si>
  <si>
    <t>Bihari Terézia</t>
  </si>
  <si>
    <t>(70) 241-53-61</t>
  </si>
  <si>
    <t>J-761</t>
  </si>
  <si>
    <t>Lovász Oszkár</t>
  </si>
  <si>
    <t>(30) 216-65-44</t>
  </si>
  <si>
    <t>H-196</t>
  </si>
  <si>
    <t>Erdélyi Györgyi</t>
  </si>
  <si>
    <t>(20) 421-12-39</t>
  </si>
  <si>
    <t>P-933</t>
  </si>
  <si>
    <t>Ódor Barbara</t>
  </si>
  <si>
    <t>(01) 352-43-58</t>
  </si>
  <si>
    <t>Q-212</t>
  </si>
  <si>
    <t>Harsányi Márton</t>
  </si>
  <si>
    <t>(30) 485-90-58</t>
  </si>
  <si>
    <t>W-916</t>
  </si>
  <si>
    <t>Hatvani Gizella</t>
  </si>
  <si>
    <t>(01) 190-77-69</t>
  </si>
  <si>
    <t>A-121</t>
  </si>
  <si>
    <t>Kamarás Lázár</t>
  </si>
  <si>
    <t>(30) 223-65-96</t>
  </si>
  <si>
    <t>X-306</t>
  </si>
  <si>
    <t>Ritter Sándor</t>
  </si>
  <si>
    <t>(01) 475-77-16</t>
  </si>
  <si>
    <t>C-889</t>
  </si>
  <si>
    <t>Mészáros Julianna</t>
  </si>
  <si>
    <t>(30) 313-43-68</t>
  </si>
  <si>
    <t>V-165</t>
  </si>
  <si>
    <t>Rákoczi Kinga</t>
  </si>
  <si>
    <t>(01) 335-35-47</t>
  </si>
  <si>
    <t>W-816</t>
  </si>
  <si>
    <t>Liptai Gerda</t>
  </si>
  <si>
    <t>(70) 228-63-74</t>
  </si>
  <si>
    <t>M-800</t>
  </si>
  <si>
    <t>Gond Lénárd</t>
  </si>
  <si>
    <t>(70) 224-64-43</t>
  </si>
  <si>
    <t>C-356</t>
  </si>
  <si>
    <t>Burján Petra</t>
  </si>
  <si>
    <t>(01) 364-23-75</t>
  </si>
  <si>
    <t>M-778</t>
  </si>
  <si>
    <t>Pollák Katalin</t>
  </si>
  <si>
    <t>(30) 260-25-34</t>
  </si>
  <si>
    <t>N-523</t>
  </si>
  <si>
    <t>Somos Lóránd</t>
  </si>
  <si>
    <t>(20) 290-34-85</t>
  </si>
  <si>
    <t>H-922</t>
  </si>
  <si>
    <t>Pálvölgyi Imre</t>
  </si>
  <si>
    <t>(01) 265-52-38</t>
  </si>
  <si>
    <t>O-290</t>
  </si>
  <si>
    <t>Pesti Aladár</t>
  </si>
  <si>
    <t>(01) 392-50-10</t>
  </si>
  <si>
    <t>Y-487</t>
  </si>
  <si>
    <t>Munkácsi Nándor</t>
  </si>
  <si>
    <t>(30) 415-93-22</t>
  </si>
  <si>
    <t>I-449</t>
  </si>
  <si>
    <t>Magyar Dénes</t>
  </si>
  <si>
    <t>(70) 238-80-17</t>
  </si>
  <si>
    <t>F-904</t>
  </si>
  <si>
    <t>Cigány Richárd</t>
  </si>
  <si>
    <t>(20) 177-49-87</t>
  </si>
  <si>
    <t>T-726</t>
  </si>
  <si>
    <t>Kardos Linda</t>
  </si>
  <si>
    <t>(70) 288-93-16</t>
  </si>
  <si>
    <t>K-811</t>
  </si>
  <si>
    <t>Kis Barbara</t>
  </si>
  <si>
    <t>(70) 397-14-94</t>
  </si>
  <si>
    <t>U-379</t>
  </si>
  <si>
    <t>Szabados Andrea</t>
  </si>
  <si>
    <t>(01) 113-25-55</t>
  </si>
  <si>
    <t>D-403</t>
  </si>
  <si>
    <t>Zsoldos Csaba</t>
  </si>
  <si>
    <t>(30) 221-88-33</t>
  </si>
  <si>
    <t>I-951</t>
  </si>
  <si>
    <t>Kozma Róbert</t>
  </si>
  <si>
    <t>(30) 413-45-98</t>
  </si>
  <si>
    <t>Z-246</t>
  </si>
  <si>
    <t>Csáki Elek</t>
  </si>
  <si>
    <t>(20) 488-94-60</t>
  </si>
  <si>
    <t>D-992</t>
  </si>
  <si>
    <t>Balla András</t>
  </si>
  <si>
    <t>(30) 406-73-47</t>
  </si>
  <si>
    <t>O-423</t>
  </si>
  <si>
    <t>Győri Győző</t>
  </si>
  <si>
    <t>(70) 314-11-97</t>
  </si>
  <si>
    <t>Csiszár Kálmán</t>
  </si>
  <si>
    <t>(01) 456-55-66</t>
  </si>
  <si>
    <t>Z-635</t>
  </si>
  <si>
    <t>Palotás György</t>
  </si>
  <si>
    <t>(01) 384-41-94</t>
  </si>
  <si>
    <t>U-751</t>
  </si>
  <si>
    <t>Fábián Roland</t>
  </si>
  <si>
    <t>(20) 249-33-55</t>
  </si>
  <si>
    <t>Z-820</t>
  </si>
  <si>
    <t>Szűcs Ágoston</t>
  </si>
  <si>
    <t>(70) 198-89-44</t>
  </si>
  <si>
    <t>H-727</t>
  </si>
  <si>
    <t>Reményi Illés</t>
  </si>
  <si>
    <t>(70) 190-77-32</t>
  </si>
  <si>
    <t>K-371</t>
  </si>
  <si>
    <t>Köves Adél</t>
  </si>
  <si>
    <t>(70) 225-53-82</t>
  </si>
  <si>
    <t>Z-768</t>
  </si>
  <si>
    <t>Kemény Boglár</t>
  </si>
  <si>
    <t>(20) 336-12-10</t>
  </si>
  <si>
    <t>O-307</t>
  </si>
  <si>
    <t>Engi Ambrus</t>
  </si>
  <si>
    <t>(20) 207-95-99</t>
  </si>
  <si>
    <t>D-704</t>
  </si>
  <si>
    <t>Hidas Balázs</t>
  </si>
  <si>
    <t>(01) 384-54-99</t>
  </si>
  <si>
    <t>Z-944</t>
  </si>
  <si>
    <t>Dobai Jolán</t>
  </si>
  <si>
    <t>(20) 177-14-62</t>
  </si>
  <si>
    <t>H-463</t>
  </si>
  <si>
    <t>Sitkei Árpád</t>
  </si>
  <si>
    <t>(70) 357-29-25</t>
  </si>
  <si>
    <t>T-231</t>
  </si>
  <si>
    <t>Sebő Péter</t>
  </si>
  <si>
    <t>(70) 229-19-21</t>
  </si>
  <si>
    <t>O-569</t>
  </si>
  <si>
    <t>Mácsai Jónás</t>
  </si>
  <si>
    <t>(01) 367-25-63</t>
  </si>
  <si>
    <t>O-348</t>
  </si>
  <si>
    <t>Frank Konrád</t>
  </si>
  <si>
    <t>(20) 372-79-29</t>
  </si>
  <si>
    <t>F-258</t>
  </si>
  <si>
    <t>Sas Tivadar</t>
  </si>
  <si>
    <t>(30) 333-61-52</t>
  </si>
  <si>
    <t>Z-515</t>
  </si>
  <si>
    <t>Sárosi Gellért</t>
  </si>
  <si>
    <t>(20) 238-50-29</t>
  </si>
  <si>
    <t>F-256</t>
  </si>
  <si>
    <t>Pongó Andor</t>
  </si>
  <si>
    <t>(70) 285-64-58</t>
  </si>
  <si>
    <t>Q-135</t>
  </si>
  <si>
    <t>Lévai Ádám</t>
  </si>
  <si>
    <t>(01) 151-39-83</t>
  </si>
  <si>
    <t>L-678</t>
  </si>
  <si>
    <t>Jancsó Gergely</t>
  </si>
  <si>
    <t>(01) 292-69-28</t>
  </si>
  <si>
    <t>I-929</t>
  </si>
  <si>
    <t>Pintér Violetta</t>
  </si>
  <si>
    <t>(01) 498-23-49</t>
  </si>
  <si>
    <t>O-142</t>
  </si>
  <si>
    <t>Lantos Vajk</t>
  </si>
  <si>
    <t>(20) 355-32-90</t>
  </si>
  <si>
    <t>Q-114</t>
  </si>
  <si>
    <t>Ravasz Tiborc</t>
  </si>
  <si>
    <t>(70) 220-83-90</t>
  </si>
  <si>
    <t>X-132</t>
  </si>
  <si>
    <t>Kútvölgyi Csanád</t>
  </si>
  <si>
    <t>(20) 344-83-81</t>
  </si>
  <si>
    <t>Y-866</t>
  </si>
  <si>
    <t>Keszthelyi Kornélia</t>
  </si>
  <si>
    <t>(20) 334-58-30</t>
  </si>
  <si>
    <t>Y-323</t>
  </si>
  <si>
    <t>Péli Melinda</t>
  </si>
  <si>
    <t>(70) 140-16-56</t>
  </si>
  <si>
    <t>T-631</t>
  </si>
  <si>
    <t>Murányi Szervác</t>
  </si>
  <si>
    <t>(01) 375-12-46</t>
  </si>
  <si>
    <t>P-574</t>
  </si>
  <si>
    <t>Lánczi Béla</t>
  </si>
  <si>
    <t>(70) 239-63-81</t>
  </si>
  <si>
    <t>X-697</t>
  </si>
  <si>
    <t>Gyulai Gyöngyvér</t>
  </si>
  <si>
    <t>(70) 370-25-10</t>
  </si>
  <si>
    <t>L-908</t>
  </si>
  <si>
    <t>Regős Irma</t>
  </si>
  <si>
    <t>(20) 447-67-62</t>
  </si>
  <si>
    <t>D-681</t>
  </si>
  <si>
    <t>Nyitrai Ernő</t>
  </si>
  <si>
    <t>(30) 138-32-30</t>
  </si>
  <si>
    <t>U-659</t>
  </si>
  <si>
    <t>Török Boglárka</t>
  </si>
  <si>
    <t>(30) 259-52-41</t>
  </si>
  <si>
    <t>L-545</t>
  </si>
  <si>
    <t>Rózsavölgyi Mihály</t>
  </si>
  <si>
    <t>(70) 270-21-68</t>
  </si>
  <si>
    <t>Y-580</t>
  </si>
  <si>
    <t>Rejtő Frigyes</t>
  </si>
  <si>
    <t>(20) 113-35-28</t>
  </si>
  <si>
    <t>V-685</t>
  </si>
  <si>
    <t>Szőke Arnold</t>
  </si>
  <si>
    <t>(20) 435-24-91</t>
  </si>
  <si>
    <t>U-229</t>
  </si>
  <si>
    <t>Erdős Annabella</t>
  </si>
  <si>
    <t>(01) 476-61-96</t>
  </si>
  <si>
    <t>J-523</t>
  </si>
  <si>
    <t>Roboz Izsó</t>
  </si>
  <si>
    <t>(01) 358-60-22</t>
  </si>
  <si>
    <t>M-581</t>
  </si>
  <si>
    <t>Pajor Margit</t>
  </si>
  <si>
    <t>(70) 177-81-93</t>
  </si>
  <si>
    <t>A-733</t>
  </si>
  <si>
    <t>Sátori Emil</t>
  </si>
  <si>
    <t>(70) 305-64-81</t>
  </si>
  <si>
    <t>H-684</t>
  </si>
  <si>
    <t>Ambrus Regina</t>
  </si>
  <si>
    <t>(20) 459-22-62</t>
  </si>
  <si>
    <t>T-850</t>
  </si>
  <si>
    <t>Pósa Luca</t>
  </si>
  <si>
    <t>(30) 160-58-74</t>
  </si>
  <si>
    <t>T-161</t>
  </si>
  <si>
    <t>Kovács Elza</t>
  </si>
  <si>
    <t>(70) 227-61-87</t>
  </si>
  <si>
    <t>D-885</t>
  </si>
  <si>
    <t>Halmai Magdolna</t>
  </si>
  <si>
    <t>(01) 166-56-28</t>
  </si>
  <si>
    <t>L-284</t>
  </si>
  <si>
    <t>Szegedi Fülöp</t>
  </si>
  <si>
    <t>(70) 144-45-27</t>
  </si>
  <si>
    <t>T-121</t>
  </si>
  <si>
    <t>Sárai Hilda</t>
  </si>
  <si>
    <t>(30) 482-38-93</t>
  </si>
  <si>
    <t>D-886</t>
  </si>
  <si>
    <t>Dózsa Ede</t>
  </si>
  <si>
    <t>(01) 117-92-88</t>
  </si>
  <si>
    <t>A-925</t>
  </si>
  <si>
    <t>Majoros Vilmos</t>
  </si>
  <si>
    <t>(30) 177-63-41</t>
  </si>
  <si>
    <t>I-585</t>
  </si>
  <si>
    <t>Szakács Debóra</t>
  </si>
  <si>
    <t>(70) 195-92-66</t>
  </si>
  <si>
    <t>K-163</t>
  </si>
  <si>
    <t>Jenei Heléna</t>
  </si>
  <si>
    <t>(70) 412-15-21</t>
  </si>
  <si>
    <t>T-324</t>
  </si>
  <si>
    <t>Eke Titusz</t>
  </si>
  <si>
    <t>(20) 398-58-72</t>
  </si>
  <si>
    <t>A-372</t>
  </si>
  <si>
    <t>Bodrogi Mózes</t>
  </si>
  <si>
    <t>(30) 349-43-28</t>
  </si>
  <si>
    <t>V-822</t>
  </si>
  <si>
    <t>Gáti Vince</t>
  </si>
  <si>
    <t>(20) 188-57-31</t>
  </si>
  <si>
    <t>S-609</t>
  </si>
  <si>
    <t>Galambos Simon</t>
  </si>
  <si>
    <t>(01) 102-72-61</t>
  </si>
  <si>
    <t>E-746</t>
  </si>
  <si>
    <t>Soltész Gertrúd</t>
  </si>
  <si>
    <t>(70) 300-76-46</t>
  </si>
  <si>
    <t>F-405</t>
  </si>
  <si>
    <t>Lendvai Móricz</t>
  </si>
  <si>
    <t>(30) 159-59-30</t>
  </si>
  <si>
    <t>P-885</t>
  </si>
  <si>
    <t>Nyéki Nelli</t>
  </si>
  <si>
    <t>(30) 417-85-71</t>
  </si>
  <si>
    <t>E-189</t>
  </si>
  <si>
    <t>Gyenes Stefánia</t>
  </si>
  <si>
    <t>(30) 109-65-93</t>
  </si>
  <si>
    <t>W-988</t>
  </si>
  <si>
    <t>Pados Nóra</t>
  </si>
  <si>
    <t>(30) 179-62-53</t>
  </si>
  <si>
    <t>Y-220</t>
  </si>
  <si>
    <t>Sulyok Zsuzsanna</t>
  </si>
  <si>
    <t>(70) 473-43-68</t>
  </si>
  <si>
    <t>P-573</t>
  </si>
  <si>
    <t>Fodor Pongrác</t>
  </si>
  <si>
    <t>(70) 350-43-81</t>
  </si>
  <si>
    <t>Q-245</t>
  </si>
  <si>
    <t>Ráth Aurél</t>
  </si>
  <si>
    <t>(70) 275-27-60</t>
  </si>
  <si>
    <t>V-697</t>
  </si>
  <si>
    <t>Pálfi Ábel</t>
  </si>
  <si>
    <t>(20) 345-37-53</t>
  </si>
  <si>
    <t>J-334</t>
  </si>
  <si>
    <t>Csorba Fanni</t>
  </si>
  <si>
    <t>(70) 152-89-16</t>
  </si>
  <si>
    <t>N-219</t>
  </si>
  <si>
    <t>Béres Gyöngyi</t>
  </si>
  <si>
    <t>(01) 453-27-33</t>
  </si>
  <si>
    <t>B-493</t>
  </si>
  <si>
    <t>Kecskés Ede</t>
  </si>
  <si>
    <t>(20) 200-99-40</t>
  </si>
  <si>
    <t>X-760</t>
  </si>
  <si>
    <t>Rácz Rudolf</t>
  </si>
  <si>
    <t>(70) 469-64-53</t>
  </si>
  <si>
    <t>P-986</t>
  </si>
  <si>
    <t>Borbély Elemér</t>
  </si>
  <si>
    <t>(20) 441-96-32</t>
  </si>
  <si>
    <t>J-975</t>
  </si>
  <si>
    <t>Serföző Viktor</t>
  </si>
  <si>
    <t>(70) 214-85-30</t>
  </si>
  <si>
    <t>G-655</t>
  </si>
  <si>
    <t>Valkó Norbert</t>
  </si>
  <si>
    <t>(01) 421-31-32</t>
  </si>
  <si>
    <t>H-903</t>
  </si>
  <si>
    <t>Tárnok Sarolta</t>
  </si>
  <si>
    <t>(70) 196-58-58</t>
  </si>
  <si>
    <t>M-126</t>
  </si>
  <si>
    <t>Szepesi Károly</t>
  </si>
  <si>
    <t>(30) 166-47-83</t>
  </si>
  <si>
    <t>R-863</t>
  </si>
  <si>
    <t>Gerő Kelemen</t>
  </si>
  <si>
    <t>(70) 412-48-82</t>
  </si>
  <si>
    <t>F-955</t>
  </si>
  <si>
    <t>Sóti Máté</t>
  </si>
  <si>
    <t>(30) 488-51-99</t>
  </si>
  <si>
    <t>X-196</t>
  </si>
  <si>
    <t>Vámos Eszter</t>
  </si>
  <si>
    <t>(01) 413-61-66</t>
  </si>
  <si>
    <t>R-604</t>
  </si>
  <si>
    <t>Kalmár Pál</t>
  </si>
  <si>
    <t>(20) 314-62-91</t>
  </si>
  <si>
    <t>C-116</t>
  </si>
  <si>
    <t>Porkoláb Attila</t>
  </si>
  <si>
    <t>(20) 500-85-78</t>
  </si>
  <si>
    <t>K-645</t>
  </si>
  <si>
    <t>Czakó Szabolcs</t>
  </si>
  <si>
    <t>(30) 416-30-65</t>
  </si>
  <si>
    <t>T-717</t>
  </si>
  <si>
    <t>Hornyák Antal</t>
  </si>
  <si>
    <t>(01) 235-70-31</t>
  </si>
  <si>
    <t>W-476</t>
  </si>
  <si>
    <t>Német Lőrinc</t>
  </si>
  <si>
    <t>(20) 247-94-56</t>
  </si>
  <si>
    <t>E-634</t>
  </si>
  <si>
    <t>Bíró Rita</t>
  </si>
  <si>
    <t>(20) 270-85-59</t>
  </si>
  <si>
    <t>L-193</t>
  </si>
  <si>
    <t>Vitéz Vince</t>
  </si>
  <si>
    <t>(01) 323-97-85</t>
  </si>
  <si>
    <t>Q-121</t>
  </si>
  <si>
    <t>Szőllősi Albert</t>
  </si>
  <si>
    <t>(70) 145-36-12</t>
  </si>
  <si>
    <t>A-631</t>
  </si>
  <si>
    <t>Szerencsés Mária</t>
  </si>
  <si>
    <t>(70) 179-60-25</t>
  </si>
  <si>
    <t>M-717</t>
  </si>
  <si>
    <t>Barta Csongor</t>
  </si>
  <si>
    <t>(01) 280-34-75</t>
  </si>
  <si>
    <t>J-993</t>
  </si>
  <si>
    <t>Egerszegi Krisztián</t>
  </si>
  <si>
    <t>(70) 124-64-55</t>
  </si>
  <si>
    <t>Q-734</t>
  </si>
  <si>
    <t>Szorád Benedek</t>
  </si>
  <si>
    <t>(20) 490-72-58</t>
  </si>
  <si>
    <t>G-124</t>
  </si>
  <si>
    <t>Gyimesi Galina</t>
  </si>
  <si>
    <t>(70) 366-33-35</t>
  </si>
  <si>
    <t>X-672</t>
  </si>
  <si>
    <t>Havas Leonóra</t>
  </si>
  <si>
    <t>(20) 437-71-44</t>
  </si>
  <si>
    <t>L-888</t>
  </si>
  <si>
    <t>Dobos Réka</t>
  </si>
  <si>
    <t>(70) 219-23-53</t>
  </si>
  <si>
    <t>H-460</t>
  </si>
  <si>
    <t>Harmat Boriska</t>
  </si>
  <si>
    <t>(01) 144-98-86</t>
  </si>
  <si>
    <t>D-193</t>
  </si>
  <si>
    <t>Kapás Mátyás</t>
  </si>
  <si>
    <t>(30) 102-43-18</t>
  </si>
  <si>
    <t>Y-969</t>
  </si>
  <si>
    <t>Horváth József</t>
  </si>
  <si>
    <t>(01) 151-31-29</t>
  </si>
  <si>
    <t>Y-934</t>
  </si>
  <si>
    <t>Gönci Beáta</t>
  </si>
  <si>
    <t>(01) 149-40-62</t>
  </si>
  <si>
    <t>C-428</t>
  </si>
  <si>
    <t>Buzsáki Bíborka</t>
  </si>
  <si>
    <t>(01) 280-55-86</t>
  </si>
  <si>
    <t>B-661</t>
  </si>
  <si>
    <t>Garamvölgyi Lujza</t>
  </si>
  <si>
    <t>(70) 426-38-44</t>
  </si>
  <si>
    <t>C-995</t>
  </si>
  <si>
    <t>Huszka Ottó</t>
  </si>
  <si>
    <t>(30) 415-60-40</t>
  </si>
  <si>
    <t>E-372</t>
  </si>
  <si>
    <t>Kenyeres Etelka</t>
  </si>
  <si>
    <t>(30) 198-87-75</t>
  </si>
  <si>
    <t>M-254</t>
  </si>
  <si>
    <t>Rideg Gábor</t>
  </si>
  <si>
    <t>(30) 458-63-45</t>
  </si>
  <si>
    <t>I-401</t>
  </si>
  <si>
    <t>Pölöskei Viktória</t>
  </si>
  <si>
    <t>(70) 408-98-29</t>
  </si>
  <si>
    <t>E-609</t>
  </si>
  <si>
    <t>Sipos Kristóf</t>
  </si>
  <si>
    <t>(20) 189-83-49</t>
  </si>
  <si>
    <t>V-886</t>
  </si>
  <si>
    <t>Piller Amália</t>
  </si>
  <si>
    <t>(30) 349-72-40</t>
  </si>
  <si>
    <t>Z-916</t>
  </si>
  <si>
    <t>Nemes Bertalan</t>
  </si>
  <si>
    <t>(30) 295-59-70</t>
  </si>
  <si>
    <t>N-768</t>
  </si>
  <si>
    <t>Oláh Marietta</t>
  </si>
  <si>
    <t>(20) 473-80-25</t>
  </si>
  <si>
    <t>P-781</t>
  </si>
  <si>
    <t>Sárkány Antónia</t>
  </si>
  <si>
    <t>(70) 442-40-88</t>
  </si>
  <si>
    <t>H-276</t>
  </si>
  <si>
    <t>Hajdú Ibolya</t>
  </si>
  <si>
    <t>(20) 499-22-29</t>
  </si>
  <si>
    <t>X-758</t>
  </si>
  <si>
    <t>Makai Teréz</t>
  </si>
  <si>
    <t>(20) 421-16-39</t>
  </si>
  <si>
    <t>S-382</t>
  </si>
  <si>
    <t>Koncz Júlia</t>
  </si>
  <si>
    <t>(20) 476-90-56</t>
  </si>
  <si>
    <t>Q-932</t>
  </si>
  <si>
    <t>Somlai Ignác</t>
  </si>
  <si>
    <t>(20) 104-74-59</t>
  </si>
  <si>
    <t>Q-334</t>
  </si>
  <si>
    <t>Czifra Borbála</t>
  </si>
  <si>
    <t>(70) 413-50-37</t>
  </si>
  <si>
    <t>U-754</t>
  </si>
  <si>
    <t>Katona Bendegúz</t>
  </si>
  <si>
    <t>(20) 497-83-75</t>
  </si>
  <si>
    <t>U-376</t>
  </si>
  <si>
    <t>Pozsgai Jenő</t>
  </si>
  <si>
    <t>(01) 233-51-18</t>
  </si>
  <si>
    <t>O-169</t>
  </si>
  <si>
    <t>Polyák Géza</t>
  </si>
  <si>
    <t>(20) 403-14-22</t>
  </si>
  <si>
    <t>X-133</t>
  </si>
  <si>
    <t>Matos Renáta</t>
  </si>
  <si>
    <t>(20) 379-34-57</t>
  </si>
  <si>
    <t>M-822</t>
  </si>
  <si>
    <t>Tomcsik Edvin</t>
  </si>
  <si>
    <t>(30) 179-25-25</t>
  </si>
  <si>
    <t>G-141</t>
  </si>
  <si>
    <t>Nádor Miléna</t>
  </si>
  <si>
    <t>(20) 490-73-17</t>
  </si>
  <si>
    <t>Y-117</t>
  </si>
  <si>
    <t>Lakos Róza</t>
  </si>
  <si>
    <t>(20) 362-45-27</t>
  </si>
  <si>
    <t>M-595</t>
  </si>
  <si>
    <t>Sárvári Ilona</t>
  </si>
  <si>
    <t>(01) 147-74-45</t>
  </si>
  <si>
    <t>A-795</t>
  </si>
  <si>
    <t>Tihanyi Csenger</t>
  </si>
  <si>
    <t>(30) 265-76-35</t>
  </si>
  <si>
    <t>H-411</t>
  </si>
  <si>
    <t>Nagy Salamon</t>
  </si>
  <si>
    <t>(70) 372-67-80</t>
  </si>
  <si>
    <t>K-606</t>
  </si>
  <si>
    <t>Padányi Izolda</t>
  </si>
  <si>
    <t>(70) 173-32-65</t>
  </si>
  <si>
    <t>V-732</t>
  </si>
  <si>
    <t>Juhász Aranka</t>
  </si>
  <si>
    <t>(70) 155-64-60</t>
  </si>
  <si>
    <t>F-528</t>
  </si>
  <si>
    <t>Dóka Szilárd</t>
  </si>
  <si>
    <t>(20) 414-80-63</t>
  </si>
  <si>
    <t>Q-276</t>
  </si>
  <si>
    <t>Soproni Vendel</t>
  </si>
  <si>
    <t>(01) 370-75-21</t>
  </si>
  <si>
    <t>P-231</t>
  </si>
  <si>
    <t>Lakatos Zita</t>
  </si>
  <si>
    <t>(01) 423-20-16</t>
  </si>
  <si>
    <t>A-145</t>
  </si>
  <si>
    <t>Ócsai Lukács</t>
  </si>
  <si>
    <t>(30) 491-73-30</t>
  </si>
  <si>
    <t>H-770</t>
  </si>
  <si>
    <t>Poór Liliána</t>
  </si>
  <si>
    <t>(30) 370-43-69</t>
  </si>
  <si>
    <t>E-950</t>
  </si>
  <si>
    <t>Szeberényi Fábián</t>
  </si>
  <si>
    <t>(01) 279-88-85</t>
  </si>
  <si>
    <t>Révész Emőke</t>
  </si>
  <si>
    <t>(20) 460-46-72</t>
  </si>
  <si>
    <t>E-705</t>
  </si>
  <si>
    <t>Földes Szaniszló</t>
  </si>
  <si>
    <t>(20) 125-89-22</t>
  </si>
  <si>
    <t>O-301</t>
  </si>
  <si>
    <t>Sólyom Tódor</t>
  </si>
  <si>
    <t>(70) 476-77-36</t>
  </si>
  <si>
    <t>D-287</t>
  </si>
  <si>
    <t>Slezák Zsolt</t>
  </si>
  <si>
    <t>(30) 105-89-46</t>
  </si>
  <si>
    <t>D2 =FKERES(B2;' adósok '!$B$2:$C$48;2;HAMIS)</t>
  </si>
  <si>
    <t>D-953</t>
  </si>
  <si>
    <t>R-794</t>
  </si>
  <si>
    <t>Q-490</t>
  </si>
  <si>
    <t>S-235</t>
  </si>
  <si>
    <t>N-485</t>
  </si>
  <si>
    <t>X-213</t>
  </si>
  <si>
    <t>V-360</t>
  </si>
  <si>
    <t>G-230</t>
  </si>
  <si>
    <t>N-600</t>
  </si>
  <si>
    <t>Q-256</t>
  </si>
  <si>
    <t>H-284</t>
  </si>
  <si>
    <t>J-706</t>
  </si>
  <si>
    <t>X-319</t>
  </si>
  <si>
    <t>U-630</t>
  </si>
  <si>
    <t>A-953</t>
  </si>
  <si>
    <t>W-941</t>
  </si>
  <si>
    <t>Y-538</t>
  </si>
  <si>
    <t>F-826</t>
  </si>
  <si>
    <t>G-246</t>
  </si>
  <si>
    <t>P-976</t>
  </si>
  <si>
    <t>X-714</t>
  </si>
  <si>
    <t>S-877</t>
  </si>
  <si>
    <t>K-911</t>
  </si>
  <si>
    <t>L-900</t>
  </si>
  <si>
    <t>K-247</t>
  </si>
  <si>
    <t>K-283</t>
  </si>
  <si>
    <t>V-415</t>
  </si>
  <si>
    <t>U-587</t>
  </si>
  <si>
    <t>T-636</t>
  </si>
  <si>
    <t>L-910</t>
  </si>
  <si>
    <t>N-869</t>
  </si>
  <si>
    <t>S-793</t>
  </si>
  <si>
    <t>D-295</t>
  </si>
  <si>
    <t>B-753</t>
  </si>
  <si>
    <t>F-895</t>
  </si>
  <si>
    <t>V-824</t>
  </si>
  <si>
    <t>W-517</t>
  </si>
  <si>
    <t>Y-986</t>
  </si>
  <si>
    <t>E-310</t>
  </si>
  <si>
    <t>L-698</t>
  </si>
  <si>
    <t>L-554</t>
  </si>
  <si>
    <t>N-496</t>
  </si>
  <si>
    <t>J-988</t>
  </si>
  <si>
    <t>A-432</t>
  </si>
  <si>
    <t>Q-884</t>
  </si>
  <si>
    <t>B-817</t>
  </si>
  <si>
    <t>E-420</t>
  </si>
  <si>
    <t>R-828</t>
  </si>
  <si>
    <t>S-809</t>
  </si>
  <si>
    <t>Y-522</t>
  </si>
  <si>
    <t>B-174</t>
  </si>
  <si>
    <t>L-732</t>
  </si>
  <si>
    <t>X-140</t>
  </si>
  <si>
    <t>U-462</t>
  </si>
  <si>
    <t>R-930</t>
  </si>
  <si>
    <t>V-587</t>
  </si>
  <si>
    <t>I-849</t>
  </si>
  <si>
    <t>W-889</t>
  </si>
  <si>
    <t>D-815</t>
  </si>
  <si>
    <t>A-797</t>
  </si>
  <si>
    <t>Q-749</t>
  </si>
  <si>
    <t>L-687</t>
  </si>
  <si>
    <t>N-630</t>
  </si>
  <si>
    <t>M-238</t>
  </si>
  <si>
    <t>V-519</t>
  </si>
  <si>
    <t>P-107</t>
  </si>
  <si>
    <t>E-327</t>
  </si>
  <si>
    <t>A-342</t>
  </si>
  <si>
    <t>W-535</t>
  </si>
  <si>
    <t>K-621</t>
  </si>
  <si>
    <t>A-612</t>
  </si>
  <si>
    <t>F-770</t>
  </si>
  <si>
    <t>T-365</t>
  </si>
  <si>
    <t>S-810</t>
  </si>
  <si>
    <t>F-624</t>
  </si>
  <si>
    <t>O-673</t>
  </si>
  <si>
    <t>F-983</t>
  </si>
  <si>
    <t>N-779</t>
  </si>
  <si>
    <t>G-415</t>
  </si>
  <si>
    <t>J-371</t>
  </si>
  <si>
    <t>D-656</t>
  </si>
  <si>
    <t>Z-406</t>
  </si>
  <si>
    <t>O-675</t>
  </si>
  <si>
    <t>C-186</t>
  </si>
  <si>
    <t>J-771</t>
  </si>
  <si>
    <t>J-577</t>
  </si>
  <si>
    <t>H-797</t>
  </si>
  <si>
    <t>L-673</t>
  </si>
  <si>
    <t>D-413</t>
  </si>
  <si>
    <t>C-619</t>
  </si>
  <si>
    <t>C-893</t>
  </si>
  <si>
    <t>J-407</t>
  </si>
  <si>
    <t>O-724</t>
  </si>
  <si>
    <t>E-800</t>
  </si>
  <si>
    <t>N-910</t>
  </si>
  <si>
    <t>X-364</t>
  </si>
  <si>
    <t>B-766</t>
  </si>
  <si>
    <t>B-807</t>
  </si>
  <si>
    <t>U-181</t>
  </si>
  <si>
    <t>V-123</t>
  </si>
  <si>
    <t>W-295</t>
  </si>
  <si>
    <t>W-943</t>
  </si>
  <si>
    <t>A-739</t>
  </si>
  <si>
    <t>E-319</t>
  </si>
  <si>
    <t>H-305</t>
  </si>
  <si>
    <t>E-791</t>
  </si>
  <si>
    <t>L-169</t>
  </si>
  <si>
    <t>S-192</t>
  </si>
  <si>
    <t>D-901</t>
  </si>
  <si>
    <t>G-997</t>
  </si>
  <si>
    <t>I-178</t>
  </si>
  <si>
    <t>M-732</t>
  </si>
  <si>
    <t>A-566</t>
  </si>
  <si>
    <t>W-208</t>
  </si>
  <si>
    <t>U-429</t>
  </si>
  <si>
    <t>B-772</t>
  </si>
  <si>
    <t>P-201</t>
  </si>
  <si>
    <t>V-792</t>
  </si>
  <si>
    <t>D-898</t>
  </si>
  <si>
    <t>M-462</t>
  </si>
  <si>
    <t>Z-401</t>
  </si>
  <si>
    <t>L-835</t>
  </si>
  <si>
    <t>C-147</t>
  </si>
  <si>
    <t>E-469</t>
  </si>
  <si>
    <t>Y-543</t>
  </si>
  <si>
    <t>A-391</t>
  </si>
  <si>
    <t>Z-207</t>
  </si>
  <si>
    <t>C-336</t>
  </si>
  <si>
    <t>N-735</t>
  </si>
  <si>
    <t>F-523</t>
  </si>
  <si>
    <t>A-355</t>
  </si>
  <si>
    <t>M-630</t>
  </si>
  <si>
    <t>P-264</t>
  </si>
  <si>
    <t>Z-430</t>
  </si>
  <si>
    <t>P-268</t>
  </si>
  <si>
    <t>U-535</t>
  </si>
  <si>
    <t>M-946</t>
  </si>
  <si>
    <t>V-287</t>
  </si>
  <si>
    <t>W-302</t>
  </si>
  <si>
    <t>A-810</t>
  </si>
  <si>
    <t>P-189</t>
  </si>
  <si>
    <t>P-322</t>
  </si>
  <si>
    <t>V-894</t>
  </si>
  <si>
    <t>U-416</t>
  </si>
  <si>
    <t>I-125</t>
  </si>
  <si>
    <t>G-678</t>
  </si>
  <si>
    <t>N-980</t>
  </si>
  <si>
    <t>N-114</t>
  </si>
  <si>
    <t>P-611</t>
  </si>
  <si>
    <t>I-111</t>
  </si>
  <si>
    <t>C-645</t>
  </si>
  <si>
    <t>G-113</t>
  </si>
  <si>
    <t>J-980</t>
  </si>
  <si>
    <t>W-135</t>
  </si>
  <si>
    <t>X-680</t>
  </si>
  <si>
    <t>W-368</t>
  </si>
  <si>
    <t>D-418</t>
  </si>
  <si>
    <t>K-130</t>
  </si>
  <si>
    <t>S-704</t>
  </si>
  <si>
    <t>U-600</t>
  </si>
  <si>
    <t>A-627</t>
  </si>
  <si>
    <t>C-430</t>
  </si>
  <si>
    <t>Y-460</t>
  </si>
  <si>
    <t>J-987</t>
  </si>
  <si>
    <t>O-839</t>
  </si>
  <si>
    <t>Q-619</t>
  </si>
  <si>
    <t>Z-148</t>
  </si>
  <si>
    <t>U-940</t>
  </si>
  <si>
    <t>G-722</t>
  </si>
  <si>
    <t>S-293</t>
  </si>
  <si>
    <t>C-177</t>
  </si>
  <si>
    <t>O-744</t>
  </si>
  <si>
    <t>E-273</t>
  </si>
  <si>
    <t>U-663</t>
  </si>
  <si>
    <t>Q-413</t>
  </si>
  <si>
    <t>F-830</t>
  </si>
  <si>
    <t>P-130</t>
  </si>
  <si>
    <t>F-986</t>
  </si>
  <si>
    <t>F-386</t>
  </si>
  <si>
    <t>N-407</t>
  </si>
  <si>
    <t>J-452</t>
  </si>
  <si>
    <t>Z-724</t>
  </si>
  <si>
    <t>I-652</t>
  </si>
  <si>
    <t>S-837</t>
  </si>
  <si>
    <t>S-375</t>
  </si>
  <si>
    <t>B-884</t>
  </si>
  <si>
    <t>W-845</t>
  </si>
  <si>
    <t>H-150</t>
  </si>
  <si>
    <t>Y-962</t>
  </si>
  <si>
    <t>B-256</t>
  </si>
  <si>
    <t>C-462</t>
  </si>
  <si>
    <t>L-307</t>
  </si>
  <si>
    <t>R-299</t>
  </si>
  <si>
    <t>E-670</t>
  </si>
  <si>
    <t>S-770</t>
  </si>
  <si>
    <t>C-940</t>
  </si>
  <si>
    <t>B-844</t>
  </si>
  <si>
    <t>B-411</t>
  </si>
  <si>
    <t>E-863</t>
  </si>
  <si>
    <t>C-604</t>
  </si>
  <si>
    <t>T-959</t>
  </si>
  <si>
    <t>H-788</t>
  </si>
  <si>
    <t>H-319</t>
  </si>
  <si>
    <t>S-835</t>
  </si>
  <si>
    <t>L-931</t>
  </si>
  <si>
    <t>L-865</t>
  </si>
  <si>
    <t>S-336</t>
  </si>
  <si>
    <t>M-887</t>
  </si>
  <si>
    <t>Y-767</t>
  </si>
  <si>
    <t>S-873</t>
  </si>
  <si>
    <t>D-602</t>
  </si>
  <si>
    <t>W-388</t>
  </si>
  <si>
    <t>X-103</t>
  </si>
  <si>
    <t>L-238</t>
  </si>
  <si>
    <t>H-995</t>
  </si>
  <si>
    <t>I-792</t>
  </si>
  <si>
    <t>I-766</t>
  </si>
  <si>
    <t>B-263</t>
  </si>
  <si>
    <t>D-300</t>
  </si>
  <si>
    <t>N-860</t>
  </si>
  <si>
    <t>Y-683</t>
  </si>
  <si>
    <t>R-226</t>
  </si>
  <si>
    <t>M-311</t>
  </si>
  <si>
    <t>R-435</t>
  </si>
  <si>
    <t>K-973</t>
  </si>
  <si>
    <t>C-383</t>
  </si>
  <si>
    <t>H-653</t>
  </si>
  <si>
    <t>T-512</t>
  </si>
  <si>
    <t>A-989</t>
  </si>
  <si>
    <t>G-154</t>
  </si>
  <si>
    <t>D-468</t>
  </si>
  <si>
    <t>F-332</t>
  </si>
  <si>
    <t>I-126</t>
  </si>
  <si>
    <t>E-584</t>
  </si>
  <si>
    <t>S-539</t>
  </si>
  <si>
    <t>A-890</t>
  </si>
  <si>
    <t>M-410</t>
  </si>
  <si>
    <t>D-499</t>
  </si>
  <si>
    <t>P-133</t>
  </si>
  <si>
    <t>L-376</t>
  </si>
  <si>
    <t>I-942</t>
  </si>
  <si>
    <t>Q-805</t>
  </si>
  <si>
    <t>S-136</t>
  </si>
  <si>
    <t>R-492</t>
  </si>
  <si>
    <t>V-379</t>
  </si>
  <si>
    <t>A-540</t>
  </si>
  <si>
    <t>I-485</t>
  </si>
  <si>
    <t>P-430</t>
  </si>
  <si>
    <t>B-277</t>
  </si>
  <si>
    <t>Z-253</t>
  </si>
  <si>
    <t>D-309</t>
  </si>
  <si>
    <t>U-451</t>
  </si>
  <si>
    <t>I-102</t>
  </si>
  <si>
    <t>F-824</t>
  </si>
  <si>
    <t>G-887</t>
  </si>
  <si>
    <t>S-646</t>
  </si>
  <si>
    <t>I-226</t>
  </si>
  <si>
    <t>Y-440</t>
  </si>
  <si>
    <t>L-147</t>
  </si>
  <si>
    <t>T-796</t>
  </si>
  <si>
    <t>I-253</t>
  </si>
  <si>
    <t>F-376</t>
  </si>
  <si>
    <t>Z-222</t>
  </si>
  <si>
    <t>K-294</t>
  </si>
  <si>
    <t>E-200</t>
  </si>
  <si>
    <t>H-827</t>
  </si>
  <si>
    <t>B-606</t>
  </si>
  <si>
    <t>Q-912</t>
  </si>
  <si>
    <t>X-394</t>
  </si>
  <si>
    <t>C-339</t>
  </si>
  <si>
    <t>J-402</t>
  </si>
  <si>
    <t>V-658</t>
  </si>
  <si>
    <t>P-126</t>
  </si>
  <si>
    <t>H-407</t>
  </si>
  <si>
    <t>D-214</t>
  </si>
  <si>
    <t>A-514</t>
  </si>
  <si>
    <t>W-573</t>
  </si>
  <si>
    <t>Y-752</t>
  </si>
  <si>
    <t>X-870</t>
  </si>
  <si>
    <t>X-773</t>
  </si>
  <si>
    <t>C-165</t>
  </si>
  <si>
    <t>A-987</t>
  </si>
  <si>
    <t>A-475</t>
  </si>
  <si>
    <t>Y-336</t>
  </si>
  <si>
    <t>K-669</t>
  </si>
  <si>
    <t>E-991</t>
  </si>
  <si>
    <t>I-346</t>
  </si>
  <si>
    <t>C-304</t>
  </si>
  <si>
    <t>D-333</t>
  </si>
  <si>
    <t>V-368</t>
  </si>
  <si>
    <t>R-938</t>
  </si>
  <si>
    <t>M-965</t>
  </si>
  <si>
    <t>G-961</t>
  </si>
  <si>
    <t>C-386</t>
  </si>
  <si>
    <t>B-122</t>
  </si>
  <si>
    <t>F-752</t>
  </si>
  <si>
    <t>W-128</t>
  </si>
  <si>
    <t>L-749</t>
  </si>
  <si>
    <t>N-603</t>
  </si>
  <si>
    <t>A-910</t>
  </si>
  <si>
    <t>U-415</t>
  </si>
  <si>
    <t>J-773</t>
  </si>
  <si>
    <t>I-477</t>
  </si>
  <si>
    <t>R-928</t>
  </si>
  <si>
    <t>Z-929</t>
  </si>
  <si>
    <t>L-760</t>
  </si>
  <si>
    <t>A-833</t>
  </si>
  <si>
    <t>Z-567</t>
  </si>
  <si>
    <t>O-321</t>
  </si>
  <si>
    <t>Q-177</t>
  </si>
  <si>
    <t>P-715</t>
  </si>
  <si>
    <t>M-370</t>
  </si>
  <si>
    <t>O-130</t>
  </si>
  <si>
    <t>G-367</t>
  </si>
  <si>
    <t>B-688</t>
  </si>
  <si>
    <t>I-717</t>
  </si>
  <si>
    <t>R-708</t>
  </si>
  <si>
    <t>D-174</t>
  </si>
  <si>
    <t>X-750</t>
  </si>
  <si>
    <t>U-343</t>
  </si>
  <si>
    <t>N-207</t>
  </si>
  <si>
    <t>X-640</t>
  </si>
  <si>
    <t>Z-169</t>
  </si>
  <si>
    <t>L-611</t>
  </si>
  <si>
    <t>B-879</t>
  </si>
  <si>
    <t>L-337</t>
  </si>
  <si>
    <t>B-448</t>
  </si>
  <si>
    <t>B-175</t>
  </si>
  <si>
    <t>U-442</t>
  </si>
  <si>
    <t>L-594</t>
  </si>
  <si>
    <t>Z-258</t>
  </si>
  <si>
    <t>N-391</t>
  </si>
  <si>
    <t>F-993</t>
  </si>
  <si>
    <t>W-950</t>
  </si>
  <si>
    <t>F-773</t>
  </si>
  <si>
    <t>R-139</t>
  </si>
  <si>
    <t>D-304</t>
  </si>
  <si>
    <t>V-440</t>
  </si>
  <si>
    <t>J-411</t>
  </si>
  <si>
    <t>B-783</t>
  </si>
  <si>
    <t>K-230</t>
  </si>
  <si>
    <t>P-859</t>
  </si>
  <si>
    <t>X-788</t>
  </si>
  <si>
    <t>K-577</t>
  </si>
  <si>
    <t>W-650</t>
  </si>
  <si>
    <t>G-535</t>
  </si>
  <si>
    <t>M-851</t>
  </si>
  <si>
    <t>E-642</t>
  </si>
  <si>
    <t>Q-354</t>
  </si>
  <si>
    <t>T-317</t>
  </si>
  <si>
    <t>V-929</t>
  </si>
  <si>
    <t>P-962</t>
  </si>
  <si>
    <t>U-282</t>
  </si>
  <si>
    <t>Q-707</t>
  </si>
  <si>
    <t>J-193</t>
  </si>
  <si>
    <t>O-880</t>
  </si>
  <si>
    <t>B-422</t>
  </si>
  <si>
    <t>T-962</t>
  </si>
  <si>
    <t>N-289</t>
  </si>
  <si>
    <t>Z-913</t>
  </si>
  <si>
    <t>S-902</t>
  </si>
  <si>
    <t>S-278</t>
  </si>
  <si>
    <t>S-343</t>
  </si>
  <si>
    <t>S-724</t>
  </si>
  <si>
    <t>O-358</t>
  </si>
  <si>
    <t>K-703</t>
  </si>
  <si>
    <t>A-886</t>
  </si>
  <si>
    <t>K-345</t>
  </si>
  <si>
    <t>O-522</t>
  </si>
  <si>
    <t>P-642</t>
  </si>
  <si>
    <t>D-121</t>
  </si>
  <si>
    <t>W-106</t>
  </si>
  <si>
    <t>V-899</t>
  </si>
  <si>
    <t>M-125</t>
  </si>
  <si>
    <t>U-488</t>
  </si>
  <si>
    <t>C-435</t>
  </si>
  <si>
    <t>Y-830</t>
  </si>
  <si>
    <t>Z-361</t>
  </si>
  <si>
    <t>B-841</t>
  </si>
  <si>
    <t>N-693</t>
  </si>
  <si>
    <t>M-371</t>
  </si>
  <si>
    <t>K-951</t>
  </si>
  <si>
    <t>H-374</t>
  </si>
  <si>
    <t>W-254</t>
  </si>
  <si>
    <t>P-743</t>
  </si>
  <si>
    <t>W-256</t>
  </si>
  <si>
    <t>C-620</t>
  </si>
  <si>
    <t>A-517</t>
  </si>
  <si>
    <t>O-933</t>
  </si>
  <si>
    <t>E-714</t>
  </si>
  <si>
    <t>K-650</t>
  </si>
  <si>
    <t>E-934</t>
  </si>
  <si>
    <t>P-513</t>
  </si>
  <si>
    <t>P-704</t>
  </si>
  <si>
    <t>X-938</t>
  </si>
  <si>
    <t>G-300</t>
  </si>
  <si>
    <t>E-104</t>
  </si>
  <si>
    <t>O-262</t>
  </si>
  <si>
    <t>C-692</t>
  </si>
  <si>
    <t>D-810</t>
  </si>
  <si>
    <t>B-420</t>
  </si>
  <si>
    <t>T-787</t>
  </si>
  <si>
    <t>G-892</t>
  </si>
  <si>
    <t>P-395</t>
  </si>
  <si>
    <t>X-642</t>
  </si>
  <si>
    <t>J-428</t>
  </si>
  <si>
    <t>K-113</t>
  </si>
  <si>
    <t>X-856</t>
  </si>
  <si>
    <t>J-418</t>
  </si>
  <si>
    <t>Q-754</t>
  </si>
  <si>
    <t>Q-779</t>
  </si>
  <si>
    <t>I-445</t>
  </si>
  <si>
    <t>P-386</t>
  </si>
  <si>
    <t>X-194</t>
  </si>
  <si>
    <t>W-712</t>
  </si>
  <si>
    <t>R-652</t>
  </si>
  <si>
    <t>S-614</t>
  </si>
  <si>
    <t>L-774</t>
  </si>
  <si>
    <t>L-899</t>
  </si>
  <si>
    <t>P-685</t>
  </si>
  <si>
    <t>M-515</t>
  </si>
  <si>
    <t>Q-235</t>
  </si>
  <si>
    <t>W-270</t>
  </si>
  <si>
    <t>I-351</t>
  </si>
  <si>
    <t>R-101</t>
  </si>
  <si>
    <t>C-251</t>
  </si>
  <si>
    <t>N-501</t>
  </si>
  <si>
    <t>Y-453</t>
  </si>
  <si>
    <t>X-195</t>
  </si>
  <si>
    <t>J-445</t>
  </si>
  <si>
    <t>Y-564</t>
  </si>
  <si>
    <t>O-100</t>
  </si>
  <si>
    <t>Q-543</t>
  </si>
  <si>
    <t>E-999</t>
  </si>
  <si>
    <t>A-720</t>
  </si>
  <si>
    <t>D-229</t>
  </si>
  <si>
    <t>H-615</t>
  </si>
  <si>
    <t>V-151</t>
  </si>
  <si>
    <t>E-359</t>
  </si>
  <si>
    <t>N-335</t>
  </si>
  <si>
    <t>Y-864</t>
  </si>
  <si>
    <t>H-432</t>
  </si>
  <si>
    <t>Q-519</t>
  </si>
  <si>
    <t>Y-446</t>
  </si>
  <si>
    <t>O-104</t>
  </si>
  <si>
    <t>O-887</t>
  </si>
  <si>
    <t>G-525</t>
  </si>
  <si>
    <t>U-563</t>
  </si>
  <si>
    <t>I-550</t>
  </si>
  <si>
    <t>V-819</t>
  </si>
  <si>
    <t>A-251</t>
  </si>
  <si>
    <t>E-360</t>
  </si>
  <si>
    <t>A-431</t>
  </si>
  <si>
    <t>K-659</t>
  </si>
  <si>
    <t>H-540</t>
  </si>
  <si>
    <t>Z-170</t>
  </si>
  <si>
    <t>O-134</t>
  </si>
  <si>
    <t>H-153</t>
  </si>
  <si>
    <t>N-416</t>
  </si>
  <si>
    <t>G-348</t>
  </si>
  <si>
    <t>E-710</t>
  </si>
  <si>
    <t>Q-347</t>
  </si>
  <si>
    <t>D-528</t>
  </si>
  <si>
    <t>A-861</t>
  </si>
  <si>
    <t>V-316</t>
  </si>
  <si>
    <t>E-293</t>
  </si>
  <si>
    <t>S-328</t>
  </si>
  <si>
    <t>N-234</t>
  </si>
  <si>
    <t>X-410</t>
  </si>
  <si>
    <t>S-274</t>
  </si>
  <si>
    <t>I-566</t>
  </si>
  <si>
    <t>X-742</t>
  </si>
  <si>
    <t>X-439</t>
  </si>
  <si>
    <t>U-289</t>
  </si>
  <si>
    <t>Z-512</t>
  </si>
  <si>
    <t>L-955</t>
  </si>
  <si>
    <t>M-850</t>
  </si>
  <si>
    <t>L-111</t>
  </si>
  <si>
    <t>T-438</t>
  </si>
  <si>
    <t>W-416</t>
  </si>
  <si>
    <t>S-846</t>
  </si>
  <si>
    <t>J-509</t>
  </si>
  <si>
    <t>M-638</t>
  </si>
  <si>
    <t>X-741</t>
  </si>
  <si>
    <t>X-543</t>
  </si>
  <si>
    <t>R-669</t>
  </si>
  <si>
    <t>M-284</t>
  </si>
  <si>
    <t>Z-757</t>
  </si>
  <si>
    <t>W-847</t>
  </si>
  <si>
    <t>R-843</t>
  </si>
  <si>
    <t>U-214</t>
  </si>
  <si>
    <t>X-627</t>
  </si>
  <si>
    <t>V-652</t>
  </si>
  <si>
    <t>X-834</t>
  </si>
  <si>
    <t>B-536</t>
  </si>
  <si>
    <t>B-120</t>
  </si>
  <si>
    <t>Y-814</t>
  </si>
  <si>
    <t>T-258</t>
  </si>
  <si>
    <t>C-442</t>
  </si>
  <si>
    <t>F-218</t>
  </si>
  <si>
    <t>D-593</t>
  </si>
  <si>
    <t>A-828</t>
  </si>
  <si>
    <t>H-104</t>
  </si>
  <si>
    <t>O-802</t>
  </si>
  <si>
    <t>W-609</t>
  </si>
  <si>
    <t>H-976</t>
  </si>
  <si>
    <t>S-729</t>
  </si>
  <si>
    <t>D-324</t>
  </si>
  <si>
    <t>M-911</t>
  </si>
  <si>
    <t>V-957</t>
  </si>
  <si>
    <t>L-717</t>
  </si>
  <si>
    <t>K-980</t>
  </si>
  <si>
    <t>O-494</t>
  </si>
  <si>
    <t>H-497</t>
  </si>
  <si>
    <t>F-692</t>
  </si>
  <si>
    <t>U-926</t>
  </si>
  <si>
    <t>L-237</t>
  </si>
  <si>
    <t>O-333</t>
  </si>
  <si>
    <t>Z-886</t>
  </si>
  <si>
    <t>W-645</t>
  </si>
  <si>
    <t>S-501</t>
  </si>
  <si>
    <t>J-363</t>
  </si>
  <si>
    <t>M-319</t>
  </si>
  <si>
    <t>E-543</t>
  </si>
  <si>
    <t>U-532</t>
  </si>
  <si>
    <t>G-199</t>
  </si>
  <si>
    <t>H-916</t>
  </si>
  <si>
    <t>B-119</t>
  </si>
  <si>
    <t>D-223</t>
  </si>
  <si>
    <t>Z-420</t>
  </si>
  <si>
    <t>V-708</t>
  </si>
  <si>
    <t>W-102</t>
  </si>
  <si>
    <t>S-333</t>
  </si>
  <si>
    <t>C-170</t>
  </si>
  <si>
    <t>L-101</t>
  </si>
  <si>
    <t>W-324</t>
  </si>
  <si>
    <t>D-636</t>
  </si>
  <si>
    <t>S-190</t>
  </si>
  <si>
    <t>S-437</t>
  </si>
  <si>
    <t>M-122</t>
  </si>
  <si>
    <t>K-307</t>
  </si>
  <si>
    <t>G-911</t>
  </si>
  <si>
    <t>V-967</t>
  </si>
  <si>
    <t>Y-977</t>
  </si>
  <si>
    <t>R-606</t>
  </si>
  <si>
    <t>J-477</t>
  </si>
  <si>
    <t>A-958</t>
  </si>
  <si>
    <t>L-428</t>
  </si>
  <si>
    <t>E-415</t>
  </si>
  <si>
    <t>L-375</t>
  </si>
  <si>
    <t>I-164</t>
  </si>
  <si>
    <t>N-844</t>
  </si>
  <si>
    <t>I-939</t>
  </si>
  <si>
    <t>I-462</t>
  </si>
  <si>
    <t>Y-593</t>
  </si>
  <si>
    <t>Q-186</t>
  </si>
  <si>
    <t>Z-272</t>
  </si>
  <si>
    <t>P-934</t>
  </si>
  <si>
    <t>P-224</t>
  </si>
  <si>
    <t>Z-896</t>
  </si>
  <si>
    <t>H-496</t>
  </si>
  <si>
    <t>J-983</t>
  </si>
  <si>
    <t>U-789</t>
  </si>
  <si>
    <t>J-114</t>
  </si>
  <si>
    <t>R-184</t>
  </si>
  <si>
    <t>C-730</t>
  </si>
  <si>
    <t>A-715</t>
  </si>
  <si>
    <t>A-357</t>
  </si>
  <si>
    <t>X-590</t>
  </si>
  <si>
    <t>C-766</t>
  </si>
  <si>
    <t>R-491</t>
  </si>
  <si>
    <t>K-562</t>
  </si>
  <si>
    <t>T-810</t>
  </si>
  <si>
    <t>B-666</t>
  </si>
  <si>
    <t>B-754</t>
  </si>
  <si>
    <t>T-551</t>
  </si>
  <si>
    <t>P-994</t>
  </si>
  <si>
    <t>D-835</t>
  </si>
  <si>
    <t>J-839</t>
  </si>
  <si>
    <t>E-414</t>
  </si>
  <si>
    <t>P-344</t>
  </si>
  <si>
    <t>U-516</t>
  </si>
  <si>
    <t>P-998</t>
  </si>
  <si>
    <t>J-443</t>
  </si>
  <si>
    <t>P-946</t>
  </si>
  <si>
    <t>H-307</t>
  </si>
  <si>
    <t>V-338</t>
  </si>
  <si>
    <t>W-202</t>
  </si>
  <si>
    <t>U-769</t>
  </si>
  <si>
    <t>F-446</t>
  </si>
  <si>
    <t>P-226</t>
  </si>
  <si>
    <t>alapján a segédtáblázat segítségével!</t>
  </si>
  <si>
    <t>Értékeljük a hallgatókat pontszámuk</t>
  </si>
  <si>
    <t>hallgató</t>
  </si>
  <si>
    <t>Az A oszlopban kétkarakteres számok állnak. Írassuk</t>
  </si>
  <si>
    <t>ki a számok kategóriáját a segédtáblázat segítségével!</t>
  </si>
  <si>
    <t>Debrecen</t>
  </si>
  <si>
    <t>Miskolc</t>
  </si>
  <si>
    <t>Szeged</t>
  </si>
  <si>
    <t>Pécs</t>
  </si>
  <si>
    <t>Győr</t>
  </si>
  <si>
    <t>Nyíregyháza</t>
  </si>
  <si>
    <t>Kecskemét</t>
  </si>
  <si>
    <t>Székesfehérvár</t>
  </si>
  <si>
    <t>Szombathely</t>
  </si>
  <si>
    <t>Szolnok</t>
  </si>
  <si>
    <t>Tatabánya</t>
  </si>
  <si>
    <t>Kaposvár</t>
  </si>
  <si>
    <t>Békéscsaba</t>
  </si>
  <si>
    <t>Veszprém</t>
  </si>
  <si>
    <t>Zalaegerszeg</t>
  </si>
  <si>
    <t>Eger</t>
  </si>
  <si>
    <t>Érd</t>
  </si>
  <si>
    <t>Sopron</t>
  </si>
  <si>
    <t>Dunaújváros</t>
  </si>
  <si>
    <t>Nagykanizsa</t>
  </si>
  <si>
    <t>Budapest</t>
  </si>
  <si>
    <t>város</t>
  </si>
  <si>
    <t>dátum</t>
  </si>
  <si>
    <t>Vezessük át az esetleges tarto-</t>
  </si>
  <si>
    <t>zásokat az adósok munkalapról!</t>
  </si>
  <si>
    <t>Válasszon hallgatót!</t>
  </si>
  <si>
    <t>Pócsik Gitta</t>
  </si>
  <si>
    <t>befejezés</t>
  </si>
  <si>
    <t>Fényes Kata</t>
  </si>
  <si>
    <t>D</t>
  </si>
  <si>
    <t>Sitkei Antónia</t>
  </si>
  <si>
    <t>B</t>
  </si>
  <si>
    <t>Egyed Elza</t>
  </si>
  <si>
    <t>A</t>
  </si>
  <si>
    <t>Pócsik Borisz</t>
  </si>
  <si>
    <t>C</t>
  </si>
  <si>
    <t>Erdélyi Klára</t>
  </si>
  <si>
    <t>Parádi Árpád</t>
  </si>
  <si>
    <t>Kádár Regina</t>
  </si>
  <si>
    <t>Hamar Rókus</t>
  </si>
  <si>
    <t>E</t>
  </si>
  <si>
    <t>Polyák Szabina</t>
  </si>
  <si>
    <t>Mátyus Bulcsú</t>
  </si>
  <si>
    <t>Ráth Krisztián</t>
  </si>
  <si>
    <t>Király Ferenc</t>
  </si>
  <si>
    <t>Galla Árpád</t>
  </si>
  <si>
    <t>Pákozdi Réka</t>
  </si>
  <si>
    <t>Bódi Sára</t>
  </si>
  <si>
    <t>Orosz Jónás</t>
  </si>
  <si>
    <t>Egervári Natália</t>
  </si>
  <si>
    <t>Suba Judit</t>
  </si>
  <si>
    <t>Várnai Lipót</t>
  </si>
  <si>
    <t>Káplár Anita</t>
  </si>
  <si>
    <t>Gyulai Hugó</t>
  </si>
  <si>
    <t>Galambos Izolda</t>
  </si>
  <si>
    <t>Szente Menyhért</t>
  </si>
  <si>
    <t>Vajda Tekla</t>
  </si>
  <si>
    <t>Szigeti Erzsébet</t>
  </si>
  <si>
    <t>Süle Paulina</t>
  </si>
  <si>
    <t>Egerszegi Natália</t>
  </si>
  <si>
    <t>Kapás Patrícia</t>
  </si>
  <si>
    <t>Mátrai Ádám</t>
  </si>
  <si>
    <t>Szalai Jenő</t>
  </si>
  <si>
    <t>Mosolygó Olívia</t>
  </si>
  <si>
    <t>Szorád János</t>
  </si>
  <si>
    <t>Kontra Kornélia</t>
  </si>
  <si>
    <t>Iványi Nelli</t>
  </si>
  <si>
    <t>Hajdú Lőrinc</t>
  </si>
  <si>
    <t>Kassai Lóránd</t>
  </si>
  <si>
    <t>Engi Lídia</t>
  </si>
  <si>
    <t>Palotás Emőd</t>
  </si>
  <si>
    <t>Juhász Angéla</t>
  </si>
  <si>
    <t>Dóczi Örs</t>
  </si>
  <si>
    <t>Orosz Zsóka</t>
  </si>
  <si>
    <t>Kardos Aranka</t>
  </si>
  <si>
    <t>Dorogi Hugó</t>
  </si>
  <si>
    <t>Szőke Andor</t>
  </si>
  <si>
    <t>Szendrei Özséb</t>
  </si>
  <si>
    <t>Kőszegi Szilárd</t>
  </si>
  <si>
    <t>Pandúr Réka</t>
  </si>
  <si>
    <t>Kun Ernő</t>
  </si>
  <si>
    <t>Tárnok Vince</t>
  </si>
  <si>
    <t>Juhász Jenő</t>
  </si>
  <si>
    <t>Gyimesi Réka</t>
  </si>
  <si>
    <t>Ravasz Márkus</t>
  </si>
  <si>
    <t>Homoki Simon</t>
  </si>
  <si>
    <t>Lengyel Klotild</t>
  </si>
  <si>
    <t>Megyeri Mátyás</t>
  </si>
  <si>
    <t>Pósa Gerzson</t>
  </si>
  <si>
    <t>Szőnyi Orsolya</t>
  </si>
  <si>
    <t>Gulyás Jolán</t>
  </si>
  <si>
    <t>Makai Ede</t>
  </si>
  <si>
    <t>Földes Zsigmond</t>
  </si>
  <si>
    <t>Bódi Teréz</t>
  </si>
  <si>
    <t>Paál Zsuzsanna</t>
  </si>
  <si>
    <t>Kamarás Tibor</t>
  </si>
  <si>
    <t>Körmendi Mihály</t>
  </si>
  <si>
    <t>Róka Orsolya</t>
  </si>
  <si>
    <t>Fonyódi Emőd</t>
  </si>
  <si>
    <t>Havas Katalin</t>
  </si>
  <si>
    <t>Gond Jónás</t>
  </si>
  <si>
    <t>Engi Kolos</t>
  </si>
  <si>
    <t>Bánki Vera</t>
  </si>
  <si>
    <t>Vágó Domonkos</t>
  </si>
  <si>
    <t>Rostás Margit</t>
  </si>
  <si>
    <t>Szűcs Sándor</t>
  </si>
  <si>
    <t>Mátyus Magdolna</t>
  </si>
  <si>
    <t>Szép Mónika</t>
  </si>
  <si>
    <t>Rákoczi Tamara</t>
  </si>
  <si>
    <t>Erdei Mária</t>
  </si>
  <si>
    <t>Somos Pál</t>
  </si>
  <si>
    <t>Poór Szabolcs</t>
  </si>
  <si>
    <t>Regős Márk</t>
  </si>
  <si>
    <t>Regős Jusztin</t>
  </si>
  <si>
    <t>Szőllősi Viola</t>
  </si>
  <si>
    <t>Ócsai Csaba</t>
  </si>
  <si>
    <t>Szőllősi Tas</t>
  </si>
  <si>
    <t>S-014238</t>
  </si>
  <si>
    <t>Sajó Heléna</t>
  </si>
  <si>
    <t>Laczkó Dénes</t>
  </si>
  <si>
    <t>Dózsa Menyhért</t>
  </si>
  <si>
    <t>Simó Lóránt</t>
  </si>
  <si>
    <t>Kárpáti Béla</t>
  </si>
  <si>
    <t>Sajó Zsófia</t>
  </si>
  <si>
    <t>Földvári Ödön</t>
  </si>
  <si>
    <t>Csáki Pongrác</t>
  </si>
  <si>
    <t>Olajos Irén</t>
  </si>
  <si>
    <t>Szorád Mónika</t>
  </si>
  <si>
    <t>Dombi Barbara</t>
  </si>
  <si>
    <t>Hidas András</t>
  </si>
  <si>
    <t>Korda Violetta</t>
  </si>
  <si>
    <t>Rozsnyai Adrienn</t>
  </si>
  <si>
    <t>Regős Angéla</t>
  </si>
  <si>
    <t>Hajdú Ágota</t>
  </si>
  <si>
    <t>Kerekes Imola</t>
  </si>
  <si>
    <t>Mészáros Lajos</t>
  </si>
  <si>
    <t>Kapás Zétény</t>
  </si>
  <si>
    <t>Kenyeres Dezső</t>
  </si>
  <si>
    <t>Gerencsér Valéria</t>
  </si>
  <si>
    <t>határétékek</t>
  </si>
  <si>
    <t>alsó</t>
  </si>
  <si>
    <t>felső</t>
  </si>
  <si>
    <t>vizsgázó</t>
  </si>
  <si>
    <t>azonosító</t>
  </si>
  <si>
    <t>F-192108</t>
  </si>
  <si>
    <t>S-010160</t>
  </si>
  <si>
    <t>E-224329</t>
  </si>
  <si>
    <t>P-367462</t>
  </si>
  <si>
    <t>P-348956</t>
  </si>
  <si>
    <t>E-430923</t>
  </si>
  <si>
    <t>P-050252</t>
  </si>
  <si>
    <t>K-349951</t>
  </si>
  <si>
    <t>H-002900</t>
  </si>
  <si>
    <t>P-194515</t>
  </si>
  <si>
    <t>M-042099</t>
  </si>
  <si>
    <t>R-283682</t>
  </si>
  <si>
    <t>K-486047</t>
  </si>
  <si>
    <t>G-441878</t>
  </si>
  <si>
    <t>P-067500</t>
  </si>
  <si>
    <t>B-075451</t>
  </si>
  <si>
    <t>O-191000</t>
  </si>
  <si>
    <t>E-079580</t>
  </si>
  <si>
    <t>S-171526</t>
  </si>
  <si>
    <t>V-117800</t>
  </si>
  <si>
    <t>K-176318</t>
  </si>
  <si>
    <t>G-029273</t>
  </si>
  <si>
    <t>G-483986</t>
  </si>
  <si>
    <t>S-412794</t>
  </si>
  <si>
    <t>V-126169</t>
  </si>
  <si>
    <t>S-341777</t>
  </si>
  <si>
    <t>S-063428</t>
  </si>
  <si>
    <t>E-434576</t>
  </si>
  <si>
    <t>K-027409</t>
  </si>
  <si>
    <t>M-411760</t>
  </si>
  <si>
    <t>S-352078</t>
  </si>
  <si>
    <t>M-232627</t>
  </si>
  <si>
    <t>S-430740</t>
  </si>
  <si>
    <t>K-088324</t>
  </si>
  <si>
    <t>I-034478</t>
  </si>
  <si>
    <t>H-303662</t>
  </si>
  <si>
    <t>K-396251</t>
  </si>
  <si>
    <t>E-361357</t>
  </si>
  <si>
    <t>P-073507</t>
  </si>
  <si>
    <t>J-393978</t>
  </si>
  <si>
    <t>D-498264</t>
  </si>
  <si>
    <t>O-364356</t>
  </si>
  <si>
    <t>K-044263</t>
  </si>
  <si>
    <t>D-102503</t>
  </si>
  <si>
    <t>S-440115</t>
  </si>
  <si>
    <t>S-499517</t>
  </si>
  <si>
    <t>K-242746</t>
  </si>
  <si>
    <t>P-448473</t>
  </si>
  <si>
    <t>K-466944</t>
  </si>
  <si>
    <t>T-320220</t>
  </si>
  <si>
    <t>J-011133</t>
  </si>
  <si>
    <t>G-282050</t>
  </si>
  <si>
    <t>R-337186</t>
  </si>
  <si>
    <t>H-061068</t>
  </si>
  <si>
    <t>L-177396</t>
  </si>
  <si>
    <t>M-032909</t>
  </si>
  <si>
    <t>P-393114</t>
  </si>
  <si>
    <t>S-338193</t>
  </si>
  <si>
    <t>G-100773</t>
  </si>
  <si>
    <t>M-360967</t>
  </si>
  <si>
    <t>F-465609</t>
  </si>
  <si>
    <t>B-235054</t>
  </si>
  <si>
    <t>P-069324</t>
  </si>
  <si>
    <t>K-155225</t>
  </si>
  <si>
    <t>K-253365</t>
  </si>
  <si>
    <t>R-117684</t>
  </si>
  <si>
    <t>F-235863</t>
  </si>
  <si>
    <t>H-206656</t>
  </si>
  <si>
    <t>G-463187</t>
  </si>
  <si>
    <t>E-021690</t>
  </si>
  <si>
    <t>B-450359</t>
  </si>
  <si>
    <t>V-003011</t>
  </si>
  <si>
    <t>R-483801</t>
  </si>
  <si>
    <t>S-277200</t>
  </si>
  <si>
    <t>M-484843</t>
  </si>
  <si>
    <t>S-053328</t>
  </si>
  <si>
    <t>R-024193</t>
  </si>
  <si>
    <t>E-422380</t>
  </si>
  <si>
    <t>S-135643</t>
  </si>
  <si>
    <t>P-430999</t>
  </si>
  <si>
    <t>R-447101</t>
  </si>
  <si>
    <t>R-398284</t>
  </si>
  <si>
    <t>S-185477</t>
  </si>
  <si>
    <t>Ó-066492</t>
  </si>
  <si>
    <t>S-380535</t>
  </si>
  <si>
    <t>L-206899</t>
  </si>
  <si>
    <t>D-120664</t>
  </si>
  <si>
    <t>S-447459</t>
  </si>
  <si>
    <t>K-377728</t>
  </si>
  <si>
    <t>S-043560</t>
  </si>
  <si>
    <t>F-288534</t>
  </si>
  <si>
    <t>C-055423</t>
  </si>
  <si>
    <t>O-427840</t>
  </si>
  <si>
    <t>S-267946</t>
  </si>
  <si>
    <t>D-023646</t>
  </si>
  <si>
    <t>H-131960</t>
  </si>
  <si>
    <t>K-205160</t>
  </si>
  <si>
    <t>R-377840</t>
  </si>
  <si>
    <t>R-148294</t>
  </si>
  <si>
    <t>H-433678</t>
  </si>
  <si>
    <t>K-247031</t>
  </si>
  <si>
    <t>M-496880</t>
  </si>
  <si>
    <t>K-018362</t>
  </si>
  <si>
    <t>K-183729</t>
  </si>
  <si>
    <t>G-029035</t>
  </si>
  <si>
    <t>feladatsor</t>
  </si>
  <si>
    <t>A táblázat egy írásbeli vizsga jegyzőkönyve. A hallgatók</t>
  </si>
  <si>
    <t>rendezve.</t>
  </si>
  <si>
    <t xml:space="preserve">a dolgozat leadásának ideje (befejezés) alapján vannak </t>
  </si>
  <si>
    <t>A B2 cellában egy listát talál, a vizsgázók nevével. Írassuk ki</t>
  </si>
  <si>
    <t>az C2-es cellába, hányadikként adta le a dolgozatát a kiválasz-</t>
  </si>
  <si>
    <t>Osztályozzuk (1, 2, 3, 4, 5) a vizsgázókat a pontszámuk alapján</t>
  </si>
  <si>
    <t>a segédtáblázat alapján!</t>
  </si>
  <si>
    <r>
      <t>tott hallgató</t>
    </r>
    <r>
      <rPr>
        <u/>
        <sz val="9"/>
        <color rgb="FF0000FF"/>
        <rFont val="Candara"/>
        <family val="2"/>
        <charset val="238"/>
      </rPr>
      <t>!</t>
    </r>
  </si>
  <si>
    <t xml:space="preserve">Hányadik a dátumok tartományában </t>
  </si>
  <si>
    <t>születési
dátum</t>
  </si>
  <si>
    <t>Vas Huba</t>
  </si>
  <si>
    <t>Eke Vajk</t>
  </si>
  <si>
    <t>Kis Izsó</t>
  </si>
  <si>
    <t>Ács Máté</t>
  </si>
  <si>
    <t>Gál Erik</t>
  </si>
  <si>
    <t>Sas Imre</t>
  </si>
  <si>
    <t>Réz Ödön</t>
  </si>
  <si>
    <t>Kun Vera</t>
  </si>
  <si>
    <t>Pap Sára</t>
  </si>
  <si>
    <t>Pék Dóra</t>
  </si>
  <si>
    <t>Tar Soma</t>
  </si>
  <si>
    <t>Bán Réka</t>
  </si>
  <si>
    <t>Sós Emma</t>
  </si>
  <si>
    <t>a legfiatalabb ember születési dátuma?</t>
  </si>
  <si>
    <t>anyja neve</t>
  </si>
  <si>
    <t>lakhely</t>
  </si>
  <si>
    <t>Fekete Olimpia</t>
  </si>
  <si>
    <t>Lapos Hajnalka</t>
  </si>
  <si>
    <t>1226 Budapest Cső utca 43.</t>
  </si>
  <si>
    <t>Hajdú Vendel</t>
  </si>
  <si>
    <t>Mester Antónia</t>
  </si>
  <si>
    <t>1075 Budapest Sütő sor 12.</t>
  </si>
  <si>
    <t>Czifra Zsófia</t>
  </si>
  <si>
    <t>Kökény Ibolya</t>
  </si>
  <si>
    <t>1026 Budapest Hárs tér 2.</t>
  </si>
  <si>
    <t>Diószegi Bálint</t>
  </si>
  <si>
    <t>Haraszti Kriszta</t>
  </si>
  <si>
    <t>1052 Budapest Hajó utca 6.</t>
  </si>
  <si>
    <t>Hol lakik Kuti Szaniszló?</t>
  </si>
  <si>
    <t>Palotás Szilveszter</t>
  </si>
  <si>
    <t>Kondor Lujza</t>
  </si>
  <si>
    <t>1088 Budapest Csárda köz 3.</t>
  </si>
  <si>
    <t>Forgács Simon</t>
  </si>
  <si>
    <t>Szegő Izabella</t>
  </si>
  <si>
    <t>1136 Budapest Dajka utca 61.</t>
  </si>
  <si>
    <t>Selényi Kolos</t>
  </si>
  <si>
    <t>Réz Szabrina</t>
  </si>
  <si>
    <t>1199 Budapest Derkovits utca 37.</t>
  </si>
  <si>
    <t>Farkas Pál</t>
  </si>
  <si>
    <t>Várszegi Réka</t>
  </si>
  <si>
    <t>1093 Budapest Keskeny sor 19.</t>
  </si>
  <si>
    <t>Lázár Máté</t>
  </si>
  <si>
    <t>Kuti Anita</t>
  </si>
  <si>
    <t>1051 Budapest Szív fasor 10.</t>
  </si>
  <si>
    <t>Lázár Lajos</t>
  </si>
  <si>
    <t>Fóti Leonóra</t>
  </si>
  <si>
    <t>1132 Budapest Széchenyi lépcső 30.</t>
  </si>
  <si>
    <t>Palotás Anna</t>
  </si>
  <si>
    <t>Piros Petra</t>
  </si>
  <si>
    <t>1228 Budapest Szegfű köz 9.</t>
  </si>
  <si>
    <t>Somogyi Csenger</t>
  </si>
  <si>
    <t>Pongó Izabella</t>
  </si>
  <si>
    <t>1217 Budapest Mészáros utca 91.</t>
  </si>
  <si>
    <t>Solymos Fanni</t>
  </si>
  <si>
    <t>Csordás Dorottya</t>
  </si>
  <si>
    <t>1052 Budapest Új köz 4.</t>
  </si>
  <si>
    <t>Füstös Pongrác</t>
  </si>
  <si>
    <t>Csóka Tünde</t>
  </si>
  <si>
    <t>1207 Budapest Termesz tér 5.</t>
  </si>
  <si>
    <t>Hajós Marcell</t>
  </si>
  <si>
    <t>Kozma Antónia</t>
  </si>
  <si>
    <t>1215 Budapest Cserfa tér 6.</t>
  </si>
  <si>
    <t>Fazekas Taksony</t>
  </si>
  <si>
    <t>Mocsári Renáta</t>
  </si>
  <si>
    <t>1137 Budapest Piac utca 13.</t>
  </si>
  <si>
    <t>Szegő Szabina</t>
  </si>
  <si>
    <t>Rónai Regina</t>
  </si>
  <si>
    <t>1144 Budapest Csinszka lépcső 27.</t>
  </si>
  <si>
    <t>Gál Mózes</t>
  </si>
  <si>
    <t>Matos Lenke</t>
  </si>
  <si>
    <t>1091 Budapest Bibic utca 84.</t>
  </si>
  <si>
    <t>Garamvölgyi Ágoston</t>
  </si>
  <si>
    <t>Goda Patrícia</t>
  </si>
  <si>
    <t>1079 Budapest Bibic utca 63.</t>
  </si>
  <si>
    <t>Dévényi Kristóf</t>
  </si>
  <si>
    <t>Koncz Lenke</t>
  </si>
  <si>
    <t>1051 Budapest Citrom köz 8.</t>
  </si>
  <si>
    <t>Béres Noémi</t>
  </si>
  <si>
    <t>Kormos Berta</t>
  </si>
  <si>
    <t>1145 Budapest Sógor lépcső 1.</t>
  </si>
  <si>
    <t>Veress Imola</t>
  </si>
  <si>
    <t>Prohaszka Debóra</t>
  </si>
  <si>
    <t>1134 Budapest Páva köz 4.</t>
  </si>
  <si>
    <t>Garami Mátyás</t>
  </si>
  <si>
    <t>Szántai Kornélia</t>
  </si>
  <si>
    <t>1161 Budapest Irgalmas lépcső 17.</t>
  </si>
  <si>
    <t>Tar György</t>
  </si>
  <si>
    <t>Kubinyi Réka</t>
  </si>
  <si>
    <t>1011 Budapest Gömb tér 10.</t>
  </si>
  <si>
    <t>Szentgyörgyi Márkus</t>
  </si>
  <si>
    <t>Szirtes Ilka</t>
  </si>
  <si>
    <t>1224 Budapest Csavar utca 50.</t>
  </si>
  <si>
    <t>Kozák Károly</t>
  </si>
  <si>
    <t>Pálinkás Dóra</t>
  </si>
  <si>
    <t>1154 Budapest Széles tér 1.</t>
  </si>
  <si>
    <t>Gond Ákos</t>
  </si>
  <si>
    <t>Surányi Marianna</t>
  </si>
  <si>
    <t>1216 Budapest István király tér 4.</t>
  </si>
  <si>
    <t>Füstös Cecilia</t>
  </si>
  <si>
    <t>Mocsári Ibolya</t>
  </si>
  <si>
    <t>1155 Budapest Koma utca 39.</t>
  </si>
  <si>
    <t>Hetényi Zsófia</t>
  </si>
  <si>
    <t>Seres Judit</t>
  </si>
  <si>
    <t>1014 Budapest Paprika tér 9.</t>
  </si>
  <si>
    <t>Mózer Jeromos</t>
  </si>
  <si>
    <t>Homoki Andrea</t>
  </si>
  <si>
    <t>1211 Budapest Indóház sor 13.</t>
  </si>
  <si>
    <t>Korda Gyöngyi</t>
  </si>
  <si>
    <t>Köves Liliána</t>
  </si>
  <si>
    <t>1155 Budapest Bogár dűlő 1.</t>
  </si>
  <si>
    <t>Kocsis Lőrinc</t>
  </si>
  <si>
    <t>Szepesi Györgyi</t>
  </si>
  <si>
    <t>1156 Budapest Hárs tér 6.</t>
  </si>
  <si>
    <t>Fehérvári Mária</t>
  </si>
  <si>
    <t>Szente Réka</t>
  </si>
  <si>
    <t>1195 Budapest Pacsirta utca 18.</t>
  </si>
  <si>
    <t>Csaplár Mária</t>
  </si>
  <si>
    <t>Sarkadi Regina</t>
  </si>
  <si>
    <t>1099 Budapest Seres utca 93.</t>
  </si>
  <si>
    <t>Mátyus Vazul</t>
  </si>
  <si>
    <t>Jelinek Andrea</t>
  </si>
  <si>
    <t>1131 Budapest Délceg utca 5.</t>
  </si>
  <si>
    <t>Bodrogi Ignác</t>
  </si>
  <si>
    <t>Goda Barbara</t>
  </si>
  <si>
    <t>1159 Budapest Hajnal sor 6.</t>
  </si>
  <si>
    <t>Huszár Jolán</t>
  </si>
  <si>
    <t>Pázmány Elza</t>
  </si>
  <si>
    <t>1113 Budapest Pék utca 45.</t>
  </si>
  <si>
    <t>Pelle Lóránd</t>
  </si>
  <si>
    <t>Füleki Orsolya</t>
  </si>
  <si>
    <t>1219 Budapest Zólyom dűlő 19.</t>
  </si>
  <si>
    <t>Szarka Magda</t>
  </si>
  <si>
    <t>Vajda Sára</t>
  </si>
  <si>
    <t>1083 Budapest Bánk bán lépcső 16.</t>
  </si>
  <si>
    <t>Polányi Vince</t>
  </si>
  <si>
    <t>Káldor Margit</t>
  </si>
  <si>
    <t>1083 Budapest Fehér utca 99.</t>
  </si>
  <si>
    <t>Szeberényi Paula</t>
  </si>
  <si>
    <t>Parádi Rita</t>
  </si>
  <si>
    <t>1123 Budapest Gránit fasor 33.</t>
  </si>
  <si>
    <t>Surányi Izsó</t>
  </si>
  <si>
    <t>Pete Magdolna</t>
  </si>
  <si>
    <t>1187 Budapest Arató tér 11.</t>
  </si>
  <si>
    <t>Lakos Ágnes</t>
  </si>
  <si>
    <t>Hernádi Ildikó</t>
  </si>
  <si>
    <t>1179 Budapest Széchenyi köz 7.</t>
  </si>
  <si>
    <t>Fodor Klára</t>
  </si>
  <si>
    <t>Harmat Éva</t>
  </si>
  <si>
    <t>1175 Budapest Fő sor 14.</t>
  </si>
  <si>
    <t>Halmosi Cecilia</t>
  </si>
  <si>
    <t>1148 Budapest Dajka utca 7.</t>
  </si>
  <si>
    <t>Sulyok Jakab</t>
  </si>
  <si>
    <t>Rácz Györgyi</t>
  </si>
  <si>
    <t>1118 Budapest Kácsa utca 62.</t>
  </si>
  <si>
    <t>Mocsári Ede</t>
  </si>
  <si>
    <t>Sárközi Miléna</t>
  </si>
  <si>
    <t>1232 Budapest Magyar utca 93.</t>
  </si>
  <si>
    <t>Nádor Jolán</t>
  </si>
  <si>
    <t>Kenyeres Lídia</t>
  </si>
  <si>
    <t>1086 Budapest Votinszky utca 74.</t>
  </si>
  <si>
    <t>Sári Ákos</t>
  </si>
  <si>
    <t>Győri Alíz</t>
  </si>
  <si>
    <t>1052 Budapest Rába utca 76.</t>
  </si>
  <si>
    <t>Poór Kornél</t>
  </si>
  <si>
    <t>Pallagi Andrea</t>
  </si>
  <si>
    <t>1108 Budapest Kerék utca 50.</t>
  </si>
  <si>
    <t>Bodrogi Ágnes</t>
  </si>
  <si>
    <t>Király Amanda</t>
  </si>
  <si>
    <t>1207 Budapest Bálvány lépcső 1.</t>
  </si>
  <si>
    <t>Laczkó Frigyes</t>
  </si>
  <si>
    <t>Csonka Edina</t>
  </si>
  <si>
    <t>1116 Budapest Irgalmas fasor 79.</t>
  </si>
  <si>
    <t>Soproni Rókus</t>
  </si>
  <si>
    <t>Márkus Kitti</t>
  </si>
  <si>
    <t>1045 Budapest Páva fasor 38.</t>
  </si>
  <si>
    <t>Tóth Bódog</t>
  </si>
  <si>
    <t>Vörös Etelka</t>
  </si>
  <si>
    <t>1186 Budapest Fő utca 63.</t>
  </si>
  <si>
    <t>Porkoláb Noémi</t>
  </si>
  <si>
    <t>Sasvári Sára</t>
  </si>
  <si>
    <t>1012 Budapest Kerék utca 5.</t>
  </si>
  <si>
    <t>Kövér Antal</t>
  </si>
  <si>
    <t>Radványi Etelka</t>
  </si>
  <si>
    <t>1052 Budapest Wágner fasor 56.</t>
  </si>
  <si>
    <t>Kozma Olimpia</t>
  </si>
  <si>
    <t>Szebeni Nóra</t>
  </si>
  <si>
    <t>1183 Budapest Jászai Mari utca 98.</t>
  </si>
  <si>
    <t>Ócsai Amália</t>
  </si>
  <si>
    <t>Sóti Lujza</t>
  </si>
  <si>
    <t>1121 Budapest Baranyai utca 82.</t>
  </si>
  <si>
    <t>Szalkai Özséb</t>
  </si>
  <si>
    <t>Fitos Imola</t>
  </si>
  <si>
    <t>1059 Budapest Lencse tér 4.</t>
  </si>
  <si>
    <t>Csonka Magdaléna</t>
  </si>
  <si>
    <t>Arató Zsuzsanna</t>
  </si>
  <si>
    <t>1118 Budapest Felhő utca 30.</t>
  </si>
  <si>
    <t>Jobbágy Sarolta</t>
  </si>
  <si>
    <t>Mérei Hermina</t>
  </si>
  <si>
    <t>1123 Budapest Bokor utca 88.</t>
  </si>
  <si>
    <t>Jámbor Judit</t>
  </si>
  <si>
    <t>Vida Franciska</t>
  </si>
  <si>
    <t>1213 Budapest Csöpp utca 50.</t>
  </si>
  <si>
    <t>Polányi Terézia</t>
  </si>
  <si>
    <t>Soltész Judit</t>
  </si>
  <si>
    <t>1041 Budapest Bajza utca 77.</t>
  </si>
  <si>
    <t>Galla Ábrahám</t>
  </si>
  <si>
    <t>Horváth Antónia</t>
  </si>
  <si>
    <t>1122 Budapest Tanító utca 68.</t>
  </si>
  <si>
    <t>Réz László</t>
  </si>
  <si>
    <t>Fellegi Vilma</t>
  </si>
  <si>
    <t>1044 Budapest Baranyai köz 3.</t>
  </si>
  <si>
    <t>Hajdú József</t>
  </si>
  <si>
    <t>Kövér Pálma</t>
  </si>
  <si>
    <t>1068 Budapest Erdőszéli dűlő 12.</t>
  </si>
  <si>
    <t>Keszler Borbála</t>
  </si>
  <si>
    <t>Hidvégi Katalin</t>
  </si>
  <si>
    <t>1132 Budapest Tél utca 99.</t>
  </si>
  <si>
    <t>Korpás Szidónia</t>
  </si>
  <si>
    <t>Pusztai Anna</t>
  </si>
  <si>
    <t>1126 Budapest Csipkegyári utca 98.</t>
  </si>
  <si>
    <t>Ötvös Jácint</t>
  </si>
  <si>
    <t>Galla Nóra</t>
  </si>
  <si>
    <t>1152 Budapest Hadnagy tér 9.</t>
  </si>
  <si>
    <t>Nádasi Márk</t>
  </si>
  <si>
    <t>Szántó Éva</t>
  </si>
  <si>
    <t>1231 Budapest Etelka sor 27.</t>
  </si>
  <si>
    <t>Vitéz Pálma</t>
  </si>
  <si>
    <t>Gyulai Olimpia</t>
  </si>
  <si>
    <t>1123 Budapest Bajnok tér 2.</t>
  </si>
  <si>
    <t>Lánczi Mihály</t>
  </si>
  <si>
    <t>Pécsi Ilka</t>
  </si>
  <si>
    <t>1097 Budapest Mészáros tér 1.</t>
  </si>
  <si>
    <t>Perlaki Györgyi</t>
  </si>
  <si>
    <t>Székács Annabella</t>
  </si>
  <si>
    <t>1104 Budapest Pándy fasor 33.</t>
  </si>
  <si>
    <t>Somoskövi Violetta</t>
  </si>
  <si>
    <t>Tar Kriszta</t>
  </si>
  <si>
    <t>1056 Budapest Indóház utca 31.</t>
  </si>
  <si>
    <t>Rákoczi Ottó</t>
  </si>
  <si>
    <t>Munkácsi Natália</t>
  </si>
  <si>
    <t>1222 Budapest Gyepszél sor 1.</t>
  </si>
  <si>
    <t>Simák Lőrinc</t>
  </si>
  <si>
    <t>Fóti Magda</t>
  </si>
  <si>
    <t>1189 Budapest Széles tér 10.</t>
  </si>
  <si>
    <t>Tihanyi Katalin</t>
  </si>
  <si>
    <t>Forrai Gyöngyvér</t>
  </si>
  <si>
    <t>1197 Budapest Bálna sor 11.</t>
  </si>
  <si>
    <t>Novák Gerzson</t>
  </si>
  <si>
    <t>Czifra Edit</t>
  </si>
  <si>
    <t>1018 Budapest Malom utca 33.</t>
  </si>
  <si>
    <t>Csontos Mária</t>
  </si>
  <si>
    <t>Koncz Ágnes</t>
  </si>
  <si>
    <t>1225 Budapest Bölcs utca 86.</t>
  </si>
  <si>
    <t>Somodi Klotild</t>
  </si>
  <si>
    <t>Tasnádi Elvira</t>
  </si>
  <si>
    <t>1157 Budapest Bálvány utca 19.</t>
  </si>
  <si>
    <t>Garami Soma</t>
  </si>
  <si>
    <t>Valkó Lídia</t>
  </si>
  <si>
    <t>1045 Budapest Citrom tér 2.</t>
  </si>
  <si>
    <t>Honti Anna</t>
  </si>
  <si>
    <t>Toldi Boglárka</t>
  </si>
  <si>
    <t>1012 Budapest Paprika utca 72.</t>
  </si>
  <si>
    <t>Lantos Ibolya</t>
  </si>
  <si>
    <t>Sánta Violetta</t>
  </si>
  <si>
    <t>1049 Budapest Pándy utca 23.</t>
  </si>
  <si>
    <t>Karikás Mátyás</t>
  </si>
  <si>
    <t>Kardos Mária</t>
  </si>
  <si>
    <t>1094 Budapest Nép utca 80.</t>
  </si>
  <si>
    <t>Egyed Vanda</t>
  </si>
  <si>
    <t>Perger Emma</t>
  </si>
  <si>
    <t>1117 Budapest Bálvány utca 33.</t>
  </si>
  <si>
    <t>Kosztolányi Debóra</t>
  </si>
  <si>
    <t>Pénzes Katalin</t>
  </si>
  <si>
    <t>1226 Budapest Otthon fasor 83.</t>
  </si>
  <si>
    <t>Pete Iván</t>
  </si>
  <si>
    <t>Dombi Flóra</t>
  </si>
  <si>
    <t>1131 Budapest Galamb lépcső 20.</t>
  </si>
  <si>
    <t>Toldi Tímea</t>
  </si>
  <si>
    <t>Somos Ágota</t>
  </si>
  <si>
    <t>1069 Budapest Ótemető tér 11.</t>
  </si>
  <si>
    <t>Füleki Vince</t>
  </si>
  <si>
    <t>Koczka Hilda</t>
  </si>
  <si>
    <t>1044 Budapest Keskeny utca 8.</t>
  </si>
  <si>
    <t>Kádár Erzsébet</t>
  </si>
  <si>
    <t>Keszthelyi Margit</t>
  </si>
  <si>
    <t>1104 Budapest István király tér 12.</t>
  </si>
  <si>
    <t>Mohácsi Elvira</t>
  </si>
  <si>
    <t>Szolnoki Rita</t>
  </si>
  <si>
    <t>1131 Budapest Dankó Pista utca 30.</t>
  </si>
  <si>
    <t>Makra Nóra</t>
  </si>
  <si>
    <t>Csorba Emma</t>
  </si>
  <si>
    <t>1019 Budapest Kácsa tér 3.</t>
  </si>
  <si>
    <t>Prohaszka Tibor</t>
  </si>
  <si>
    <t>Kertész Helga</t>
  </si>
  <si>
    <t>1098 Budapest Kiskúti utca 45.</t>
  </si>
  <si>
    <t>Harsányi Vilmos</t>
  </si>
  <si>
    <t>Mezei Magdolna</t>
  </si>
  <si>
    <t>1187 Budapest Rába utca 82.</t>
  </si>
  <si>
    <t>Keszthelyi Nelli</t>
  </si>
  <si>
    <t>Bíró Klára</t>
  </si>
  <si>
    <t>1066 Budapest Bibic utca 81.</t>
  </si>
  <si>
    <t>Fekete Dorottya</t>
  </si>
  <si>
    <t>Kosztolányi Barbara</t>
  </si>
  <si>
    <t>1194 Budapest Nyerges tér 11.</t>
  </si>
  <si>
    <t>Hajnal Bertalan</t>
  </si>
  <si>
    <t>Iványi Szidónia</t>
  </si>
  <si>
    <t>1073 Budapest Névtelen dűlő 17.</t>
  </si>
  <si>
    <t>Mészáros Viktor</t>
  </si>
  <si>
    <t>Bakos Terézia</t>
  </si>
  <si>
    <t>1227 Budapest Lajos tér 2.</t>
  </si>
  <si>
    <t>Nyári Olívia</t>
  </si>
  <si>
    <t>Román Martina</t>
  </si>
  <si>
    <t>1223 Budapest Nép tér 7.</t>
  </si>
  <si>
    <t>Szűcs Titusz</t>
  </si>
  <si>
    <t>Bodrogi Anikó</t>
  </si>
  <si>
    <t>1226 Budapest Táltos utca 66.</t>
  </si>
  <si>
    <t>Vass Éva</t>
  </si>
  <si>
    <t>Buzsáki Violetta</t>
  </si>
  <si>
    <t>1159 Budapest Pezsgő tér 10.</t>
  </si>
  <si>
    <t>Sasvári Imola</t>
  </si>
  <si>
    <t>Sallai Erzsébet</t>
  </si>
  <si>
    <t>1039 Budapest Lajos sor 27.</t>
  </si>
  <si>
    <t>Kútvölgyi Gedeon</t>
  </si>
  <si>
    <t>Palágyi Éva</t>
  </si>
  <si>
    <t>1187 Budapest Szegfű utca 66.</t>
  </si>
  <si>
    <t>Bíró Brigitta</t>
  </si>
  <si>
    <t>Árva Teréz</t>
  </si>
  <si>
    <t>1202 Budapest Avar utca 49.</t>
  </si>
  <si>
    <t>Sápi Marianna</t>
  </si>
  <si>
    <t>Kósa Leonóra</t>
  </si>
  <si>
    <t>1228 Budapest Pezsgő fasor 32.</t>
  </si>
  <si>
    <t>Szántó Tihamér</t>
  </si>
  <si>
    <t>Zeke Kármen</t>
  </si>
  <si>
    <t>1233 Budapest Cinke utca 94.</t>
  </si>
  <si>
    <t>Kalocsai Ilona</t>
  </si>
  <si>
    <t>Garamvölgyi Kornélia</t>
  </si>
  <si>
    <t>1146 Budapest Bokor utca 23.</t>
  </si>
  <si>
    <t>Sós Kázmér</t>
  </si>
  <si>
    <t>Rigó Lilla</t>
  </si>
  <si>
    <t>1107 Budapest Domb utca 84.</t>
  </si>
  <si>
    <t>Fellegi Arika</t>
  </si>
  <si>
    <t>Gulyás Szabrina</t>
  </si>
  <si>
    <t>1097 Budapest Seres utca 7.</t>
  </si>
  <si>
    <t>Kocsis Matild</t>
  </si>
  <si>
    <t>Sallai Klotild</t>
  </si>
  <si>
    <t>1183 Budapest Jókai lépcső 8.</t>
  </si>
  <si>
    <t>Román Gergely</t>
  </si>
  <si>
    <t>Német Galina</t>
  </si>
  <si>
    <t>1153 Budapest Babér utca 94.</t>
  </si>
  <si>
    <t>Földvári Vajk</t>
  </si>
  <si>
    <t>Kollár Zsófia</t>
  </si>
  <si>
    <t>1036 Budapest Felhő utca 9.</t>
  </si>
  <si>
    <t>Zentai Imola</t>
  </si>
  <si>
    <t>Szendrei Emese</t>
  </si>
  <si>
    <t>1052 Budapest Délceg utca 41.</t>
  </si>
  <si>
    <t>Kárpáti Lipót</t>
  </si>
  <si>
    <t>Jávor Katalin</t>
  </si>
  <si>
    <t>1047 Budapest Irgalmas utca 55.</t>
  </si>
  <si>
    <t>Somfai Máté</t>
  </si>
  <si>
    <t>Szemes Paula</t>
  </si>
  <si>
    <t>1146 Budapest Délceg tér 1.</t>
  </si>
  <si>
    <t>Rácz Sarolta</t>
  </si>
  <si>
    <t>Pataki Lívia</t>
  </si>
  <si>
    <t>1018 Budapest Nyárfa dűlő 17.</t>
  </si>
  <si>
    <t>Koczka Ákos</t>
  </si>
  <si>
    <t>Serföző Nelli</t>
  </si>
  <si>
    <t>1067 Budapest Kalap utca 99.</t>
  </si>
  <si>
    <t>Gond Bonifác</t>
  </si>
  <si>
    <t>Sárkány Sarolta</t>
  </si>
  <si>
    <t>1048 Budapest Napvirág sor 7.</t>
  </si>
  <si>
    <t>Adorján Árpád</t>
  </si>
  <si>
    <t>Csóka Jolán</t>
  </si>
  <si>
    <t>1041 Budapest Arató dűlő 11.</t>
  </si>
  <si>
    <t>Kondor Ivó</t>
  </si>
  <si>
    <t>Vári Magda</t>
  </si>
  <si>
    <t>1022 Budapest Attila utca 63.</t>
  </si>
  <si>
    <t>Lakos Farkas</t>
  </si>
  <si>
    <t>Somodi Magda</t>
  </si>
  <si>
    <t>1029 Budapest Jászai Mari lépcső 15.</t>
  </si>
  <si>
    <t>Mátrai Károly</t>
  </si>
  <si>
    <t>Körmendi Liza</t>
  </si>
  <si>
    <t>1072 Budapest Lengyel utca 29.</t>
  </si>
  <si>
    <t>Sápi Orsolya</t>
  </si>
  <si>
    <t>Dallos Melinda</t>
  </si>
  <si>
    <t>1126 Budapest Gránit sor 13.</t>
  </si>
  <si>
    <t>Ritter Bulcsú</t>
  </si>
  <si>
    <t>Sulyok Hédi</t>
  </si>
  <si>
    <t>1214 Budapest Votinszky utca 31.</t>
  </si>
  <si>
    <t>Kárpáti Márk</t>
  </si>
  <si>
    <t>Szász Arika</t>
  </si>
  <si>
    <t>1048 Budapest Fehér utca 51.</t>
  </si>
  <si>
    <t>Holló Tódor</t>
  </si>
  <si>
    <t>Homoki Magdaléna</t>
  </si>
  <si>
    <t>1043 Budapest Bölcs utca 51.</t>
  </si>
  <si>
    <t>Hamar Borbála</t>
  </si>
  <si>
    <t>Kékesi Hajnalka</t>
  </si>
  <si>
    <t>1199 Budapest Mészáros utca 91.</t>
  </si>
  <si>
    <t>Sas Anita</t>
  </si>
  <si>
    <t>Tar Debóra</t>
  </si>
  <si>
    <t>1185 Budapest Irgalmas köz 3.</t>
  </si>
  <si>
    <t>Szegedi Gusztáv</t>
  </si>
  <si>
    <t>Német Anna</t>
  </si>
  <si>
    <t>1047 Budapest Nápoly utca 6.</t>
  </si>
  <si>
    <t>Ocskó Lőrinc</t>
  </si>
  <si>
    <t>Solymár Etelka</t>
  </si>
  <si>
    <t>1156 Budapest Hajó tér 12.</t>
  </si>
  <si>
    <t>Szigeti Zsigmond</t>
  </si>
  <si>
    <t>Pintér Enikő</t>
  </si>
  <si>
    <t>1089 Budapest Menyasszony utca 88.</t>
  </si>
  <si>
    <t>Bajor Kitti</t>
  </si>
  <si>
    <t>Veress Kitti</t>
  </si>
  <si>
    <t>1077 Budapest Halász utca 51.</t>
  </si>
  <si>
    <t>Ravasz Zsóka</t>
  </si>
  <si>
    <t>Cseh Sára</t>
  </si>
  <si>
    <t>1137 Budapest Kiskúti utca 91.</t>
  </si>
  <si>
    <t>Hernádi Barnabás</t>
  </si>
  <si>
    <t>Jelinek Sára</t>
  </si>
  <si>
    <t>1032 Budapest Domb utca 87.</t>
  </si>
  <si>
    <t>Sáfrány Piroska</t>
  </si>
  <si>
    <t>Nyári Paula</t>
  </si>
  <si>
    <t>1187 Budapest Boros utca 38.</t>
  </si>
  <si>
    <t>Lugosi Ida</t>
  </si>
  <si>
    <t>Novák Bíborka</t>
  </si>
  <si>
    <t>1078 Budapest Alig fasor 24.</t>
  </si>
  <si>
    <t>Rózsavölgyi Malvin</t>
  </si>
  <si>
    <t>Szirtes Andrea</t>
  </si>
  <si>
    <t>1047 Budapest Tőzika lépcső 5.</t>
  </si>
  <si>
    <t>Mohácsi Róbert</t>
  </si>
  <si>
    <t>Goda Mária</t>
  </si>
  <si>
    <t>1011 Budapest Mazsola köz 9.</t>
  </si>
  <si>
    <t>Bajor Szabrina</t>
  </si>
  <si>
    <t>Petrovics Szilvia</t>
  </si>
  <si>
    <t>1197 Budapest Lengyel utca 75.</t>
  </si>
  <si>
    <t>Pálinkás Olga</t>
  </si>
  <si>
    <t>Ráth Laura</t>
  </si>
  <si>
    <t>1011 Budapest Pacsirta utca 4.</t>
  </si>
  <si>
    <t>Magyar Andor</t>
  </si>
  <si>
    <t>Megyesi Ágota</t>
  </si>
  <si>
    <t>1026 Budapest Lugas fasor 31.</t>
  </si>
  <si>
    <t>Kapás Ede</t>
  </si>
  <si>
    <t>Rákoczi Gyöngyvér</t>
  </si>
  <si>
    <t>1234 Budapest Ördög sor 6.</t>
  </si>
  <si>
    <t>Kónya Salamon</t>
  </si>
  <si>
    <t>Makai Violetta</t>
  </si>
  <si>
    <t>1148 Budapest Darázs  utca 26.</t>
  </si>
  <si>
    <t>Pataki Debóra</t>
  </si>
  <si>
    <t>Nemes Tekla</t>
  </si>
  <si>
    <t>1221 Budapest Bodzás utca 49.</t>
  </si>
  <si>
    <t>Vágó Vince</t>
  </si>
  <si>
    <t>Kuti Judit</t>
  </si>
  <si>
    <t>1079 Budapest Eszter tér 8.</t>
  </si>
  <si>
    <t>Patkós Olívia</t>
  </si>
  <si>
    <t>Kerepesi Lilla</t>
  </si>
  <si>
    <t>1191 Budapest Bor köz 3.</t>
  </si>
  <si>
    <t>Mezei Pál</t>
  </si>
  <si>
    <t>Sárai Luca</t>
  </si>
  <si>
    <t>1081 Budapest Citrom fasor 8.</t>
  </si>
  <si>
    <t>Hagymási Péter</t>
  </si>
  <si>
    <t>Prohaszka Vera</t>
  </si>
  <si>
    <t>1116 Budapest Csillag utca 31.</t>
  </si>
  <si>
    <t>Sutka Nándor</t>
  </si>
  <si>
    <t>Karácsony Beáta</t>
  </si>
  <si>
    <t>1072 Budapest Kalap utca 78.</t>
  </si>
  <si>
    <t>Adorján Titusz</t>
  </si>
  <si>
    <t>Makai Csilla</t>
  </si>
  <si>
    <t>1188 Budapest Tavasz tér 2.</t>
  </si>
  <si>
    <t>Sápi Katalin</t>
  </si>
  <si>
    <t>Kassai Amália</t>
  </si>
  <si>
    <t>1126 Budapest Botond utca 98.</t>
  </si>
  <si>
    <t>Bodrogi Barna</t>
  </si>
  <si>
    <t>Somfai Györgyi</t>
  </si>
  <si>
    <t>1155 Budapest Alvó tér 11.</t>
  </si>
  <si>
    <t>Kádár Vera</t>
  </si>
  <si>
    <t>Selmeci Ágota</t>
  </si>
  <si>
    <t>1221 Budapest Angyal utca 76.</t>
  </si>
  <si>
    <t>Roboz Zsigmond</t>
  </si>
  <si>
    <t>Homoki Zsuzsanna</t>
  </si>
  <si>
    <t>1166 Budapest Gránit tér 3.</t>
  </si>
  <si>
    <t>Slezák Rókus</t>
  </si>
  <si>
    <t>Dombi Lilla</t>
  </si>
  <si>
    <t>1112 Budapest Ősz köz 6.</t>
  </si>
  <si>
    <t>Gosztonyi Ildikó</t>
  </si>
  <si>
    <t>Soltész Lenke</t>
  </si>
  <si>
    <t>1175 Budapest Bánk bán fasor 50.</t>
  </si>
  <si>
    <t>Pálinkás Márton</t>
  </si>
  <si>
    <t>Szoboszlai Mária</t>
  </si>
  <si>
    <t>1153 Budapest Bölcs utca 61.</t>
  </si>
  <si>
    <t>Dobai Angéla</t>
  </si>
  <si>
    <t>Vámos Paulina</t>
  </si>
  <si>
    <t>1118 Budapest Sógor köz 5.</t>
  </si>
  <si>
    <t>Szamosi Vanda</t>
  </si>
  <si>
    <t>Faludi Bíborka</t>
  </si>
  <si>
    <t>1033 Budapest Arató tér 6.</t>
  </si>
  <si>
    <t>Petrás Noémi</t>
  </si>
  <si>
    <t>Szente Gabriella</t>
  </si>
  <si>
    <t>1028 Budapest Gáz utca 41.</t>
  </si>
  <si>
    <t>Szegedi Titusz</t>
  </si>
  <si>
    <t>Kosztolányi Judit</t>
  </si>
  <si>
    <t>1024 Budapest Hárs utca 76.</t>
  </si>
  <si>
    <t>Sági Iván</t>
  </si>
  <si>
    <t>Erdei Annabella</t>
  </si>
  <si>
    <t>1181 Budapest Paprika tér 10.</t>
  </si>
  <si>
    <t>Dobai Károly</t>
  </si>
  <si>
    <t>Udvardi Szeréna</t>
  </si>
  <si>
    <t>1132 Budapest Mókus utca 47.</t>
  </si>
  <si>
    <t>Kurucz László</t>
  </si>
  <si>
    <t>Novák Andrea</t>
  </si>
  <si>
    <t>1171 Budapest Tavasz utca 77.</t>
  </si>
  <si>
    <t>Szappanos Jácint</t>
  </si>
  <si>
    <t>Szőllősi Amália</t>
  </si>
  <si>
    <t>1114 Budapest Tölgy utca 58.</t>
  </si>
  <si>
    <t>Szakács Gergely</t>
  </si>
  <si>
    <t>Réti Zsófia</t>
  </si>
  <si>
    <t>1029 Budapest Cukrász utca 26.</t>
  </si>
  <si>
    <t>Sári Ottó</t>
  </si>
  <si>
    <t>Lantos Rita</t>
  </si>
  <si>
    <t>1077 Budapest Domb utca 11.</t>
  </si>
  <si>
    <t>Sárkány János</t>
  </si>
  <si>
    <t>Sallai Mónika</t>
  </si>
  <si>
    <t>1164 Budapest Tulipán utca 64.</t>
  </si>
  <si>
    <t>Hamza Tímea</t>
  </si>
  <si>
    <t>Bodó Luca</t>
  </si>
  <si>
    <t>1069 Budapest Apáca dűlő 18.</t>
  </si>
  <si>
    <t>Hatvani Konrád</t>
  </si>
  <si>
    <t>Rédei Evelin</t>
  </si>
  <si>
    <t>1184 Budapest Termesz köz 12.</t>
  </si>
  <si>
    <t>Várszegi Sarolta</t>
  </si>
  <si>
    <t>Sziráki Liliána</t>
  </si>
  <si>
    <t>1076 Budapest Lugas utca 83.</t>
  </si>
  <si>
    <t>Pálfi Magdaléna</t>
  </si>
  <si>
    <t>Sziráki Zsófia</t>
  </si>
  <si>
    <t>1121 Budapest Őrház utca 93.</t>
  </si>
  <si>
    <t>Bodó Antal</t>
  </si>
  <si>
    <t>Nyerges Olívia</t>
  </si>
  <si>
    <t>1027 Budapest Menyasszony köz 10.</t>
  </si>
  <si>
    <t>Pongó Pongrác</t>
  </si>
  <si>
    <t>Barta Éva</t>
  </si>
  <si>
    <t>1189 Budapest Búcsú utca 97.</t>
  </si>
  <si>
    <t>Pelle Alíz</t>
  </si>
  <si>
    <t>Somogyi Natália</t>
  </si>
  <si>
    <t>1134 Budapest Fehér utca 7.</t>
  </si>
  <si>
    <t>Havas Viktória</t>
  </si>
  <si>
    <t>Szász Emma</t>
  </si>
  <si>
    <t>1163 Budapest Kerék utca 21.</t>
  </si>
  <si>
    <t>Pomázi Gyöngyvér</t>
  </si>
  <si>
    <t>Földes Regina</t>
  </si>
  <si>
    <t>1072 Budapest Felhő utca 9.</t>
  </si>
  <si>
    <t>Oláh Gál</t>
  </si>
  <si>
    <t>Baranyai Ida</t>
  </si>
  <si>
    <t>1193 Budapest Tél utca 31.</t>
  </si>
  <si>
    <t>Blaskó Amanda</t>
  </si>
  <si>
    <t>Dobos Veronika</t>
  </si>
  <si>
    <t>1209 Budapest Indóház dűlő 8.</t>
  </si>
  <si>
    <t>Romhányi Ilka</t>
  </si>
  <si>
    <t>Munkácsi Magdaléna</t>
  </si>
  <si>
    <t>1188 Budapest Árbóc lépcső 14.</t>
  </si>
  <si>
    <t>Koncz Ilona</t>
  </si>
  <si>
    <t>Sallai Magdaléna</t>
  </si>
  <si>
    <t>1215 Budapest Halász köz 11.</t>
  </si>
  <si>
    <t>Simó Oszkár</t>
  </si>
  <si>
    <t>Sári Violetta</t>
  </si>
  <si>
    <t>1214 Budapest Bálvány dűlő 16.</t>
  </si>
  <si>
    <t>Ladányi Tünde</t>
  </si>
  <si>
    <t>Gyulai Lujza</t>
  </si>
  <si>
    <t>1108 Budapest Napvirág tér 5.</t>
  </si>
  <si>
    <t>Kádár Tódor</t>
  </si>
  <si>
    <t>Radnóti Debóra</t>
  </si>
  <si>
    <t>1165 Budapest Harangláb utca 90.</t>
  </si>
  <si>
    <t>Bakonyi Botond</t>
  </si>
  <si>
    <t>Zala Helga</t>
  </si>
  <si>
    <t>1231 Budapest Kerekes tér 4.</t>
  </si>
  <si>
    <t>Asolti Liliána</t>
  </si>
  <si>
    <t>Piros Vilma</t>
  </si>
  <si>
    <t>1108 Budapest Apáca utca 41.</t>
  </si>
  <si>
    <t>Pusztai Antónia</t>
  </si>
  <si>
    <t>Krizsán Martina</t>
  </si>
  <si>
    <t>1102 Budapest Hárs utca 30.</t>
  </si>
  <si>
    <t>Péli Csaba</t>
  </si>
  <si>
    <t>Süle Borbála</t>
  </si>
  <si>
    <t>1123 Budapest Napsugár lépcső 10.</t>
  </si>
  <si>
    <t>Pálinkás Melinda</t>
  </si>
  <si>
    <t>Stark Alíz</t>
  </si>
  <si>
    <t>1075 Budapest Nápoly fasor 67.</t>
  </si>
  <si>
    <t>Fonyódi Özséb</t>
  </si>
  <si>
    <t>Orosz Gitta</t>
  </si>
  <si>
    <t>1034 Budapest Boszorkány utca 53.</t>
  </si>
  <si>
    <t>Táborosi Lóránt</t>
  </si>
  <si>
    <t>Virág Amália</t>
  </si>
  <si>
    <t>1058 Budapest Kiskúti utca 28.</t>
  </si>
  <si>
    <t>Gyenes Natália</t>
  </si>
  <si>
    <t>Cseh Felícia</t>
  </si>
  <si>
    <t>1092 Budapest Zólyom utca 15.</t>
  </si>
  <si>
    <t>Vitéz Éva</t>
  </si>
  <si>
    <t>Pénzes Anita</t>
  </si>
  <si>
    <t>1234 Budapest Derkovits utca 24.</t>
  </si>
  <si>
    <t>Temesi Levente</t>
  </si>
  <si>
    <t>Martos Martina</t>
  </si>
  <si>
    <t>1218 Budapest Vőlegény utca 8.</t>
  </si>
  <si>
    <t>Somos Csanád</t>
  </si>
  <si>
    <t>Köves Róza</t>
  </si>
  <si>
    <t>1145 Budapest Bajza utca 3.</t>
  </si>
  <si>
    <t>Zala Alíz</t>
  </si>
  <si>
    <t>Martos Boglár</t>
  </si>
  <si>
    <t>1092 Budapest Nápoly tér 5.</t>
  </si>
  <si>
    <t>Szolnoki Kálmán</t>
  </si>
  <si>
    <t>Frank Márta</t>
  </si>
  <si>
    <t>1082 Budapest Bor tér 6.</t>
  </si>
  <si>
    <t>Kecskés Patrícia</t>
  </si>
  <si>
    <t>Vida Veronika</t>
  </si>
  <si>
    <t>1116 Budapest Szittya utca 18.</t>
  </si>
  <si>
    <t>Csáki Dávid</t>
  </si>
  <si>
    <t>Kövér Sarolta</t>
  </si>
  <si>
    <t>1161 Budapest Paprika utca 60.</t>
  </si>
  <si>
    <t>Rostás Hermina</t>
  </si>
  <si>
    <t>Padányi Rozália</t>
  </si>
  <si>
    <t>1191 Budapest Bagoly dűlő 1.</t>
  </si>
  <si>
    <t>Kövér Anna</t>
  </si>
  <si>
    <t>Dallos Amanda</t>
  </si>
  <si>
    <t>1016 Budapest Gránit köz 4.</t>
  </si>
  <si>
    <t>Suba Gergő</t>
  </si>
  <si>
    <t>Bánki Lilla</t>
  </si>
  <si>
    <t>1048 Budapest Tőzika utca 85.</t>
  </si>
  <si>
    <t>Galla Anna</t>
  </si>
  <si>
    <t>Gazsó Zsuzsanna</t>
  </si>
  <si>
    <t>1216 Budapest Múzeum tér 1.</t>
  </si>
  <si>
    <t>Somlai Károly</t>
  </si>
  <si>
    <t>Sipos Tekla</t>
  </si>
  <si>
    <t>1226 Budapest Lovarda tér 4.</t>
  </si>
  <si>
    <t>Rejtő Valéria</t>
  </si>
  <si>
    <t>Gosztonyi Teréz</t>
  </si>
  <si>
    <t>1197 Budapest Boróka lépcső 6.</t>
  </si>
  <si>
    <t>Svéd Olga</t>
  </si>
  <si>
    <t>Harsányi Julianna</t>
  </si>
  <si>
    <t>1199 Budapest Berkenye utca 6.</t>
  </si>
  <si>
    <t>Petrás Vendel</t>
  </si>
  <si>
    <t>Kovács Laura</t>
  </si>
  <si>
    <t>1233 Budapest Pándy utca 59.</t>
  </si>
  <si>
    <t>Petényi Ákos</t>
  </si>
  <si>
    <t>Szekeres Erika</t>
  </si>
  <si>
    <t>1066 Budapest Izabella köz 11.</t>
  </si>
  <si>
    <t>Kormos Jeromos</t>
  </si>
  <si>
    <t>Rádai Aranka</t>
  </si>
  <si>
    <t>1156 Budapest Bokor utca 4.</t>
  </si>
  <si>
    <t>Sáfrány Albert</t>
  </si>
  <si>
    <t>Eke Brigitta</t>
  </si>
  <si>
    <t>1113 Budapest Felhő lépcső 19.</t>
  </si>
  <si>
    <t>Sziráki Fanni</t>
  </si>
  <si>
    <t>Vida Judit</t>
  </si>
  <si>
    <t>1072 Budapest Csöpp utca 76.</t>
  </si>
  <si>
    <t>Gyenes Amanda</t>
  </si>
  <si>
    <t>Kemény Kata</t>
  </si>
  <si>
    <t>1119 Budapest Hajó fasor 39.</t>
  </si>
  <si>
    <t>Sáfrány Dávid</t>
  </si>
  <si>
    <t>Szász Vera</t>
  </si>
  <si>
    <t>1056 Budapest Malom tér 2.</t>
  </si>
  <si>
    <t>Matos Vanda</t>
  </si>
  <si>
    <t>Sipos Lili</t>
  </si>
  <si>
    <t>1044 Budapest Pék fasor 72.</t>
  </si>
  <si>
    <t>Serföző Olivér</t>
  </si>
  <si>
    <t>Eke Ágota</t>
  </si>
  <si>
    <t>1128 Budapest Templom köz 7.</t>
  </si>
  <si>
    <t>Bertók Kálmán</t>
  </si>
  <si>
    <t>Medve Rózsa</t>
  </si>
  <si>
    <t>1203 Budapest Lengyel tér 11.</t>
  </si>
  <si>
    <t>Füstös Aranka</t>
  </si>
  <si>
    <t>Gönci Ilona</t>
  </si>
  <si>
    <t>1011 Budapest Bálna utca 60.</t>
  </si>
  <si>
    <t>Rostás Ádám</t>
  </si>
  <si>
    <t>Szepesi Liliána</t>
  </si>
  <si>
    <t>1069 Budapest Menyasszony tér 4.</t>
  </si>
  <si>
    <t>Tomcsik Mária</t>
  </si>
  <si>
    <t>Asztalos Galina</t>
  </si>
  <si>
    <t>1193 Budapest Petőfi Sándor lépcső 16.</t>
  </si>
  <si>
    <t>Gönci Flóra</t>
  </si>
  <si>
    <t>Benkő Irén</t>
  </si>
  <si>
    <t>1024 Budapest Indóház dűlő 18.</t>
  </si>
  <si>
    <t>Kürti Ervin</t>
  </si>
  <si>
    <t>Solymos Ibolya</t>
  </si>
  <si>
    <t>1122 Budapest Dankó Pista köz 6.</t>
  </si>
  <si>
    <t>Petrás Helga</t>
  </si>
  <si>
    <t>Szőnyi Annamária</t>
  </si>
  <si>
    <t>1093 Budapest Retek utca 81.</t>
  </si>
  <si>
    <t>Kocsis Tivadar</t>
  </si>
  <si>
    <t>Ember Gabriella</t>
  </si>
  <si>
    <t>1188 Budapest Tél utca 47.</t>
  </si>
  <si>
    <t>Dóczi Gedeon</t>
  </si>
  <si>
    <t>Petényi Sára</t>
  </si>
  <si>
    <t>1116 Budapest Mészáros tér 5.</t>
  </si>
  <si>
    <t>Dömötör Pál</t>
  </si>
  <si>
    <t>Pelle Vera</t>
  </si>
  <si>
    <t>1094 Budapest Budapesti tér 8.</t>
  </si>
  <si>
    <t>Szendrei Heléna</t>
  </si>
  <si>
    <t>Orosz Emese</t>
  </si>
  <si>
    <t>1097 Budapest Széles tér 3.</t>
  </si>
  <si>
    <t>Huszák Dezső</t>
  </si>
  <si>
    <t>Sutka Anikó</t>
  </si>
  <si>
    <t>1144 Budapest Ökörszem utca 99.</t>
  </si>
  <si>
    <t>Dudás Renáta</t>
  </si>
  <si>
    <t>Barta Vanda</t>
  </si>
  <si>
    <t>1167 Budapest Fő fasor 54.</t>
  </si>
  <si>
    <t>Szűcs Adél</t>
  </si>
  <si>
    <t>Sötér Klotild</t>
  </si>
  <si>
    <t>1139 Budapest Levél utca 67.</t>
  </si>
  <si>
    <t>Vajda Ádám</t>
  </si>
  <si>
    <t>Cseh Lívia</t>
  </si>
  <si>
    <t>1139 Budapest Bálvány utca 10.</t>
  </si>
  <si>
    <t>Kállai Alíz</t>
  </si>
  <si>
    <t>Fellegi Helga</t>
  </si>
  <si>
    <t>1019 Budapest Rövid utca 80.</t>
  </si>
  <si>
    <t>Medve Szaniszló</t>
  </si>
  <si>
    <t>Vári Olimpia</t>
  </si>
  <si>
    <t>1227 Budapest Árbóc utca 65.</t>
  </si>
  <si>
    <t>Sápi Jenő</t>
  </si>
  <si>
    <t>Benkő Kinga</t>
  </si>
  <si>
    <t>1163 Budapest Paprika utca 28.</t>
  </si>
  <si>
    <t>Laczkó Paulina</t>
  </si>
  <si>
    <t>Novák Irma</t>
  </si>
  <si>
    <t>1107 Budapest Ökörszem utca 89.</t>
  </si>
  <si>
    <t>Pálinkás Szilvia</t>
  </si>
  <si>
    <t>Méhes Györgyi</t>
  </si>
  <si>
    <t>1212 Budapest Csinszka utca 43.</t>
  </si>
  <si>
    <t>Udvardi Laura</t>
  </si>
  <si>
    <t>Vajda Luca</t>
  </si>
  <si>
    <t>1126 Budapest Magyar utca 53.</t>
  </si>
  <si>
    <t>Kormos Vencel</t>
  </si>
  <si>
    <t>Pócsik Laura</t>
  </si>
  <si>
    <t>1225 Budapest Török tér 12.</t>
  </si>
  <si>
    <t>Sarkadi Gáspár</t>
  </si>
  <si>
    <t>Roboz Éva</t>
  </si>
  <si>
    <t>1107 Budapest Szegfű utca 92.</t>
  </si>
  <si>
    <t>Fonyódi Mátyás</t>
  </si>
  <si>
    <t>Borbély Emilia</t>
  </si>
  <si>
    <t>1198 Budapest Paprika utca 33.</t>
  </si>
  <si>
    <t>Regős Rezső</t>
  </si>
  <si>
    <t>Török Lujza</t>
  </si>
  <si>
    <t>1176 Budapest Kőfal utca 60.</t>
  </si>
  <si>
    <t>Selényi Kármen</t>
  </si>
  <si>
    <t>Szelei Lívia</t>
  </si>
  <si>
    <t>1213 Budapest Keskeny sor 15.</t>
  </si>
  <si>
    <t>Koczka Vajk</t>
  </si>
  <si>
    <t>Szentgyörgyi Renáta</t>
  </si>
  <si>
    <t>1078 Budapest Hajó utca 77.</t>
  </si>
  <si>
    <t>Csordás Enikő</t>
  </si>
  <si>
    <t>Réti Helga</t>
  </si>
  <si>
    <t>1234 Budapest Gyepszél tér 7.</t>
  </si>
  <si>
    <t>Hajnal Kitti</t>
  </si>
  <si>
    <t>Tomcsik Tilda</t>
  </si>
  <si>
    <t>1124 Budapest Gömb utca 94.</t>
  </si>
  <si>
    <t>Iványi Tivadar</t>
  </si>
  <si>
    <t>Lantos Bíborka</t>
  </si>
  <si>
    <t>1055 Budapest Koma utca 77.</t>
  </si>
  <si>
    <t>Ujvári Mária</t>
  </si>
  <si>
    <t>Rozsnyai Tekla</t>
  </si>
  <si>
    <t>1074 Budapest Retek utca 83.</t>
  </si>
  <si>
    <t>Bakos Csanád</t>
  </si>
  <si>
    <t>Róka Arika</t>
  </si>
  <si>
    <t>1024 Budapest Délceg lépcső 21.</t>
  </si>
  <si>
    <t>Budai Alfréd</t>
  </si>
  <si>
    <t>Ocskó Brigitta</t>
  </si>
  <si>
    <t>1037 Budapest István király köz 1.</t>
  </si>
  <si>
    <t>Faludi Hédi</t>
  </si>
  <si>
    <t>Pócsik Barbara</t>
  </si>
  <si>
    <t>1176 Budapest Erdőszéli sor 3.</t>
  </si>
  <si>
    <t>Mészáros Tamás</t>
  </si>
  <si>
    <t>Petényi Paula</t>
  </si>
  <si>
    <t>1195 Budapest Wágner utca 41.</t>
  </si>
  <si>
    <t>Dorogi Vilma</t>
  </si>
  <si>
    <t>Berényi Elvira</t>
  </si>
  <si>
    <t>1123 Budapest Meder köz 4.</t>
  </si>
  <si>
    <t>Fábián Rita</t>
  </si>
  <si>
    <t>Hajós Izolda</t>
  </si>
  <si>
    <t>1101 Budapest Kalász utca 50.</t>
  </si>
  <si>
    <t>Rózsa Lipót</t>
  </si>
  <si>
    <t>Ocskó Soma</t>
  </si>
  <si>
    <t>1182 Budapest Ifjuság dűlő 15.</t>
  </si>
  <si>
    <t>Polyák Leonóra</t>
  </si>
  <si>
    <t>Dévényi Ida</t>
  </si>
  <si>
    <t>1165 Budapest Cinke sor 25.</t>
  </si>
  <si>
    <t>Jámbor Csilla</t>
  </si>
  <si>
    <t>Réti Anikó</t>
  </si>
  <si>
    <t>1108 Budapest Csárda lépcső 12.</t>
  </si>
  <si>
    <t>Koltai Ede</t>
  </si>
  <si>
    <t>Huszka Irén</t>
  </si>
  <si>
    <t>1041 Budapest Bagoly utca 64.</t>
  </si>
  <si>
    <t>Gulyás Barbara</t>
  </si>
  <si>
    <t>Lévai Terézia</t>
  </si>
  <si>
    <t>1126 Budapest Sógor tér 10.</t>
  </si>
  <si>
    <t>Faludi Katalin</t>
  </si>
  <si>
    <t>Takács Gabriella</t>
  </si>
  <si>
    <t>1085 Budapest Bankár köz 4.</t>
  </si>
  <si>
    <t>Káplár Ödön</t>
  </si>
  <si>
    <t>Mohos Krisztina</t>
  </si>
  <si>
    <t>1204 Budapest Gömb tér 2.</t>
  </si>
  <si>
    <t>Ráth Frigyes</t>
  </si>
  <si>
    <t>Vass Gitta</t>
  </si>
  <si>
    <t>1108 Budapest Juharfás utca 32.</t>
  </si>
  <si>
    <t>Béres Edina</t>
  </si>
  <si>
    <t>Buzsáki Kriszta</t>
  </si>
  <si>
    <t>1137 Budapest Tanító fasor 44.</t>
  </si>
  <si>
    <t>Kürti József</t>
  </si>
  <si>
    <t>Ócsai Liliána</t>
  </si>
  <si>
    <t>1015 Budapest Csillag utca 40.</t>
  </si>
  <si>
    <t>Duka Márk</t>
  </si>
  <si>
    <t>Szendrei Barbara</t>
  </si>
  <si>
    <t>1231 Budapest Táltos köz 1.</t>
  </si>
  <si>
    <t>Olajos Piroska</t>
  </si>
  <si>
    <t>Kertes Liliána</t>
  </si>
  <si>
    <t>1224 Budapest Jókai dűlő 11.</t>
  </si>
  <si>
    <t>Bán Enikő</t>
  </si>
  <si>
    <t>Káldor Elza</t>
  </si>
  <si>
    <t>1087 Budapest Oldal sor 15.</t>
  </si>
  <si>
    <t>Szabó Soma</t>
  </si>
  <si>
    <t>Somodi Gyöngyi</t>
  </si>
  <si>
    <t>1014 Budapest Csárda dűlő 12.</t>
  </si>
  <si>
    <t>Szabados Kornélia</t>
  </si>
  <si>
    <t>Majoros Natália</t>
  </si>
  <si>
    <t>1066 Budapest Kacagány utca 15.</t>
  </si>
  <si>
    <t>Szerencsés Nelli</t>
  </si>
  <si>
    <t>Duka Boglár</t>
  </si>
  <si>
    <t>1211 Budapest Búzavirág utca 8.</t>
  </si>
  <si>
    <t>Kozma Bernát</t>
  </si>
  <si>
    <t>Kende Violetta</t>
  </si>
  <si>
    <t>1018 Budapest Arasz lépcső 13.</t>
  </si>
  <si>
    <t>Szanyi Pál</t>
  </si>
  <si>
    <t>Császár Beáta</t>
  </si>
  <si>
    <t>1143 Budapest Lugas sor 21.</t>
  </si>
  <si>
    <t>Szentgyörgyi Lajos</t>
  </si>
  <si>
    <t>Sallai Boglárka</t>
  </si>
  <si>
    <t>1046 Budapest Eper dűlő 20.</t>
  </si>
  <si>
    <t>Megyeri Hermina</t>
  </si>
  <si>
    <t>Rózsahegyi Gyöngyvér</t>
  </si>
  <si>
    <t>1122 Budapest Hárs köz 11.</t>
  </si>
  <si>
    <t>Fazekas Gergely</t>
  </si>
  <si>
    <t>Molnár Gyöngyi</t>
  </si>
  <si>
    <t>1235 Budapest Kossuth sor 14.</t>
  </si>
  <si>
    <t>Bacsó Ádám</t>
  </si>
  <si>
    <t>Kozák Réka</t>
  </si>
  <si>
    <t>1157 Budapest Kukorica utca 97.</t>
  </si>
  <si>
    <t>Csergő Szeréna</t>
  </si>
  <si>
    <t>Kőműves Olimpia</t>
  </si>
  <si>
    <t>1205 Budapest Pacsirta fasor 2.</t>
  </si>
  <si>
    <t>Szabados Malvin</t>
  </si>
  <si>
    <t>Török Andrea</t>
  </si>
  <si>
    <t>1044 Budapest Alvó utca 62.</t>
  </si>
  <si>
    <t>Havas Antónia</t>
  </si>
  <si>
    <t>Kozma Izabella</t>
  </si>
  <si>
    <t>1093 Budapest Berkenye utca 12.</t>
  </si>
  <si>
    <t>Sarkadi Márk</t>
  </si>
  <si>
    <t>Halasi Virág</t>
  </si>
  <si>
    <t>1114 Budapest Zsák lépcső 25.</t>
  </si>
  <si>
    <t>Kalocsai Ágoston</t>
  </si>
  <si>
    <t>Csáki Elza</t>
  </si>
  <si>
    <t>1222 Budapest Szittya tér 8.</t>
  </si>
  <si>
    <t>Sebő Géza</t>
  </si>
  <si>
    <t>Sárai Katalin</t>
  </si>
  <si>
    <t>1126 Budapest Napvirág sor 6.</t>
  </si>
  <si>
    <t>Sipos János</t>
  </si>
  <si>
    <t>Szarka Mária</t>
  </si>
  <si>
    <t>1083 Budapest Botond köz 9.</t>
  </si>
  <si>
    <t>Kékesi Olga</t>
  </si>
  <si>
    <t>Komáromi Pálma</t>
  </si>
  <si>
    <t>1131 Budapest Bodzás fasor 48.</t>
  </si>
  <si>
    <t>Sánta Adrienn</t>
  </si>
  <si>
    <t>Pálfi Anita</t>
  </si>
  <si>
    <t>1161 Budapest Bodzás utca 90.</t>
  </si>
  <si>
    <t>Gulyás Fanni</t>
  </si>
  <si>
    <t>Bódi Erika</t>
  </si>
  <si>
    <t>1229 Budapest Rövid utca 43.</t>
  </si>
  <si>
    <t>Somlai Péter</t>
  </si>
  <si>
    <t>Fehérvári Luca</t>
  </si>
  <si>
    <t>1063 Budapest Avar utca 40.</t>
  </si>
  <si>
    <t>Surányi Árpád</t>
  </si>
  <si>
    <t>Szalai Irma</t>
  </si>
  <si>
    <t>1138 Budapest Harangláb tér 2.</t>
  </si>
  <si>
    <t>Oláh Ágnes</t>
  </si>
  <si>
    <t>Eszes Martina</t>
  </si>
  <si>
    <t>1217 Budapest Fehér tér 8.</t>
  </si>
  <si>
    <t>Káldor Pál</t>
  </si>
  <si>
    <t>Kulcsár Róza</t>
  </si>
  <si>
    <t>1106 Budapest Bogár utca 82.</t>
  </si>
  <si>
    <t>Angyal Donát</t>
  </si>
  <si>
    <t>Keresztes Györgyi</t>
  </si>
  <si>
    <t>1191 Budapest Alkony utca 67.</t>
  </si>
  <si>
    <t>Szendrő Györgyi</t>
  </si>
  <si>
    <t>Tasnádi Magda</t>
  </si>
  <si>
    <t>1074 Budapest Bálvány utca 77.</t>
  </si>
  <si>
    <t>Radnai Olivér</t>
  </si>
  <si>
    <t>Pécsi Izolda</t>
  </si>
  <si>
    <t>1196 Budapest Rendőr utca 15.</t>
  </si>
  <si>
    <t>Bakonyi Ilka</t>
  </si>
  <si>
    <t>Hidas Anna</t>
  </si>
  <si>
    <t>1176 Budapest Bálna utca 21.</t>
  </si>
  <si>
    <t>Bartos Herman</t>
  </si>
  <si>
    <t>Karikás Tünde</t>
  </si>
  <si>
    <t>1177 Budapest Tulipán utca 62.</t>
  </si>
  <si>
    <t>Porkoláb Elvira</t>
  </si>
  <si>
    <t>Román Rita</t>
  </si>
  <si>
    <t>1214 Budapest Névtelen sor 13.</t>
  </si>
  <si>
    <t>Selényi Árpád</t>
  </si>
  <si>
    <t>Fényes Ildikó</t>
  </si>
  <si>
    <t>1188 Budapest Hajó utca 34.</t>
  </si>
  <si>
    <t>Táborosi Ödön</t>
  </si>
  <si>
    <t>Répási Dóra</t>
  </si>
  <si>
    <t>1141 Budapest Cső utca 54.</t>
  </si>
  <si>
    <t>Kovács Adrienn</t>
  </si>
  <si>
    <t>Diószegi Berta</t>
  </si>
  <si>
    <t>1228 Budapest Hárs sor 18.</t>
  </si>
  <si>
    <t>Szőnyi Lázár</t>
  </si>
  <si>
    <t>Diószegi Brigitta</t>
  </si>
  <si>
    <t>1136 Budapest Pipacs köz 9.</t>
  </si>
  <si>
    <t>Kátai Aranka</t>
  </si>
  <si>
    <t>Hamar Dorottya</t>
  </si>
  <si>
    <t>1202 Budapest Must utca 88.</t>
  </si>
  <si>
    <t>Bihari Beáta</t>
  </si>
  <si>
    <t>Bakonyi Boglár</t>
  </si>
  <si>
    <t>1179 Budapest Attila sor 1.</t>
  </si>
  <si>
    <t>Sallai Zétény</t>
  </si>
  <si>
    <t>Dobos Boglárka</t>
  </si>
  <si>
    <t>1058 Budapest Pezsgő utca 15.</t>
  </si>
  <si>
    <t>Sárközi Tamás</t>
  </si>
  <si>
    <t>Pósa Ibolya</t>
  </si>
  <si>
    <t>1148 Budapest Pacsirta utca 83.</t>
  </si>
  <si>
    <t>Kátai Lukács</t>
  </si>
  <si>
    <t>Virág Dóra</t>
  </si>
  <si>
    <t>1138 Budapest Apáca utca 31.</t>
  </si>
  <si>
    <t>Árva Emma</t>
  </si>
  <si>
    <t>Kertész Szeréna</t>
  </si>
  <si>
    <t>1124 Budapest Nyárfa köz 1.</t>
  </si>
  <si>
    <t>Pék Boglárka</t>
  </si>
  <si>
    <t>Sárosi Debóra</t>
  </si>
  <si>
    <t>1012 Budapest Bibic lépcső 9.</t>
  </si>
  <si>
    <t>Székely Mátyás</t>
  </si>
  <si>
    <t>Molnár Olga</t>
  </si>
  <si>
    <t>1145 Budapest Angyal dűlő 17.</t>
  </si>
  <si>
    <t>Novák Natália</t>
  </si>
  <si>
    <t>Hornyák Olívia</t>
  </si>
  <si>
    <t>1187 Budapest Medve köz 10.</t>
  </si>
  <si>
    <t>Makra Edina</t>
  </si>
  <si>
    <t>Szalkai Terézia</t>
  </si>
  <si>
    <t>1237 Budapest Dobó utca 55.</t>
  </si>
  <si>
    <t>Temesi Katinka</t>
  </si>
  <si>
    <t>Prohaszka Judit</t>
  </si>
  <si>
    <t>1095 Budapest Tanító utca 79.</t>
  </si>
  <si>
    <t>Gazsó Ignác</t>
  </si>
  <si>
    <t>Kassai Antónia</t>
  </si>
  <si>
    <t>1231 Budapest Kiskúti tér 6.</t>
  </si>
  <si>
    <t>Szalai Márk</t>
  </si>
  <si>
    <t>Petrovics Annabella</t>
  </si>
  <si>
    <t>1088 Budapest Csavar utca 5.</t>
  </si>
  <si>
    <t>Bakos Csenge</t>
  </si>
  <si>
    <t>Sápi Olimpia</t>
  </si>
  <si>
    <t>1131 Budapest Apáca utca 31.</t>
  </si>
  <si>
    <t>Kerti Natália</t>
  </si>
  <si>
    <t>Tomcsik Marianna</t>
  </si>
  <si>
    <t>1165 Budapest Fürj utca 24.</t>
  </si>
  <si>
    <t>Simó Ádám</t>
  </si>
  <si>
    <t>Földvári Vanda</t>
  </si>
  <si>
    <t>1044 Budapest Botond utca 70.</t>
  </si>
  <si>
    <t>Makai Magdolna</t>
  </si>
  <si>
    <t>Füstös Gizella</t>
  </si>
  <si>
    <t>1168 Budapest Csárda utca 43.</t>
  </si>
  <si>
    <t>Ócsai Renáta</t>
  </si>
  <si>
    <t>Ravasz Liliána</t>
  </si>
  <si>
    <t>1044 Budapest Bálvány utca 71.</t>
  </si>
  <si>
    <t>Perjés Kinga</t>
  </si>
  <si>
    <t>Kürti Jolán</t>
  </si>
  <si>
    <t>1035 Budapest Bagoly utca 73.</t>
  </si>
  <si>
    <t>Mérei Edgár</t>
  </si>
  <si>
    <t>Hegyi Ágota</t>
  </si>
  <si>
    <t>1227 Budapest Berkenye utca 74.</t>
  </si>
  <si>
    <t>Köves Katalin</t>
  </si>
  <si>
    <t>Erdős Tímea</t>
  </si>
  <si>
    <t>1169 Budapest Kalász tér 1.</t>
  </si>
  <si>
    <t>Somodi Albert</t>
  </si>
  <si>
    <t>Pető Cecilia</t>
  </si>
  <si>
    <t>1089 Budapest Bajnok sor 2.</t>
  </si>
  <si>
    <t>Szántó Sebestény</t>
  </si>
  <si>
    <t>Czifra Amália</t>
  </si>
  <si>
    <t>1224 Budapest Koma sor 14.</t>
  </si>
  <si>
    <t>Sárkány Teréz</t>
  </si>
  <si>
    <t>Szoboszlai Vilma</t>
  </si>
  <si>
    <t>1141 Budapest Attila utca 100.</t>
  </si>
  <si>
    <t>Bodó Gergő</t>
  </si>
  <si>
    <t>Gyimesi Boglárka</t>
  </si>
  <si>
    <t>1096 Budapest Szekeres utca 26.</t>
  </si>
  <si>
    <t>Faludi Gellért</t>
  </si>
  <si>
    <t>Csiszár Mária</t>
  </si>
  <si>
    <t>1173 Budapest Kabóca utca 55.</t>
  </si>
  <si>
    <t>Dombi Júlia</t>
  </si>
  <si>
    <t>Sós Tünde</t>
  </si>
  <si>
    <t>1056 Budapest Délceg utca 52.</t>
  </si>
  <si>
    <t>Engi Tekla</t>
  </si>
  <si>
    <t>Lázár Klotild</t>
  </si>
  <si>
    <t>1013 Budapest Kis tér 6.</t>
  </si>
  <si>
    <t>Halasi Adrienn</t>
  </si>
  <si>
    <t>Farkas Dominika</t>
  </si>
  <si>
    <t>1164 Budapest Rába fasor 93.</t>
  </si>
  <si>
    <t>Prohaszka Pál</t>
  </si>
  <si>
    <t>Petró Beáta</t>
  </si>
  <si>
    <t>1113 Budapest Mézes utca 58.</t>
  </si>
  <si>
    <t>Kamarás Kolos</t>
  </si>
  <si>
    <t>Regős Vera</t>
  </si>
  <si>
    <t>1161 Budapest Lugas sor 19.</t>
  </si>
  <si>
    <t>Dóczi Barbara</t>
  </si>
  <si>
    <t>Pataki Zsuzsanna</t>
  </si>
  <si>
    <t>1068 Budapest Háló utca 71.</t>
  </si>
  <si>
    <t>Szigetvári Irén</t>
  </si>
  <si>
    <t>Osváth Kitti</t>
  </si>
  <si>
    <t>1199 Budapest Erdőszéli utca 57.</t>
  </si>
  <si>
    <t>Korpás Kata</t>
  </si>
  <si>
    <t>Szente Elza</t>
  </si>
  <si>
    <t>1014 Budapest Csillag sor 22.</t>
  </si>
  <si>
    <t>Dóka Albert</t>
  </si>
  <si>
    <t>Lapos Zsófia</t>
  </si>
  <si>
    <t>1166 Budapest Menyasszony fasor 23.</t>
  </si>
  <si>
    <t>Kürti Andrea</t>
  </si>
  <si>
    <t>Olajos Dorottya</t>
  </si>
  <si>
    <t>1153 Budapest Bagoly utca 97.</t>
  </si>
  <si>
    <t>Petró Fülöp</t>
  </si>
  <si>
    <t>Sárközi Felícia</t>
  </si>
  <si>
    <t>1031 Budapest Babér utca 59.</t>
  </si>
  <si>
    <t>Bihari Irma</t>
  </si>
  <si>
    <t>Nádasi Tünde</t>
  </si>
  <si>
    <t>1177 Budapest Galamb utca 74.</t>
  </si>
  <si>
    <t>Sárkány Edgár</t>
  </si>
  <si>
    <t>Komlósi Lenke</t>
  </si>
  <si>
    <t>1128 Budapest Bálna lépcső 28.</t>
  </si>
  <si>
    <t>Gond Orbán</t>
  </si>
  <si>
    <t>Huszka Kitti</t>
  </si>
  <si>
    <t>1031 Budapest Cukrász lépcső 16.</t>
  </si>
  <si>
    <t>Szeberényi Oszkár</t>
  </si>
  <si>
    <t>Szegő Tamara</t>
  </si>
  <si>
    <t>1111 Budapest Apáca lépcső 21.</t>
  </si>
  <si>
    <t>Gerő Leonóra</t>
  </si>
  <si>
    <t>Sütő Ibolya</t>
  </si>
  <si>
    <t>1216 Budapest Szegfű fasor 14.</t>
  </si>
  <si>
    <t>Novák Bódog</t>
  </si>
  <si>
    <t>Mező Arika</t>
  </si>
  <si>
    <t>1177 Budapest Rába utca 94.</t>
  </si>
  <si>
    <t>Egervári Zétény</t>
  </si>
  <si>
    <t>Deák Etelka</t>
  </si>
  <si>
    <t>1161 Budapest Mészáros utca 32.</t>
  </si>
  <si>
    <t>Jelinek Stefánia</t>
  </si>
  <si>
    <t>Pataki Rita</t>
  </si>
  <si>
    <t>1234 Budapest Kapás utca 86.</t>
  </si>
  <si>
    <t>Szebeni Lázár</t>
  </si>
  <si>
    <t>Bartos Gizella</t>
  </si>
  <si>
    <t>1073 Budapest Hárs utca 95.</t>
  </si>
  <si>
    <t>Stark Pál</t>
  </si>
  <si>
    <t>Pálvölgyi Soma</t>
  </si>
  <si>
    <t>1035 Budapest Csóka utca 66.</t>
  </si>
  <si>
    <t>Padányi Hédi</t>
  </si>
  <si>
    <t>Somos Luca</t>
  </si>
  <si>
    <t>1095 Budapest Harangláb utca 80.</t>
  </si>
  <si>
    <t>Cseke Gábor</t>
  </si>
  <si>
    <t>Piros Liza</t>
  </si>
  <si>
    <t>1123 Budapest Széchenyi utca 33.</t>
  </si>
  <si>
    <t>Valkó Réka</t>
  </si>
  <si>
    <t>Szigeti Bíborka</t>
  </si>
  <si>
    <t>1207 Budapest Csillag utca 18.</t>
  </si>
  <si>
    <t>Gerencsér Jeromos</t>
  </si>
  <si>
    <t>Kuti Paula</t>
  </si>
  <si>
    <t>1046 Budapest Jókai utca 36.</t>
  </si>
  <si>
    <t>Madarász Donát</t>
  </si>
  <si>
    <t>Oláh Mária</t>
  </si>
  <si>
    <t>1229 Budapest Bodzás utca 34.</t>
  </si>
  <si>
    <t>Valkó Bonifác</t>
  </si>
  <si>
    <t>Sánta Teréz</t>
  </si>
  <si>
    <t>1061 Budapest Hold utca 73.</t>
  </si>
  <si>
    <t>Krizsán Oszkár</t>
  </si>
  <si>
    <t>Mohácsi Magdolna</t>
  </si>
  <si>
    <t>1104 Budapest Hajnal utca 13.</t>
  </si>
  <si>
    <t>Novák Gellért</t>
  </si>
  <si>
    <t>Rákoczi Réka</t>
  </si>
  <si>
    <t>1095 Budapest Csöpp utca 90.</t>
  </si>
  <si>
    <t>Virág Péter</t>
  </si>
  <si>
    <t>Almási Debóra</t>
  </si>
  <si>
    <t>1126 Budapest Gyepszél fasor 84.</t>
  </si>
  <si>
    <t>Lapos Attila</t>
  </si>
  <si>
    <t>Karsai Katinka</t>
  </si>
  <si>
    <t>1088 Budapest Hajó sor 3.</t>
  </si>
  <si>
    <t>Kátai Kristóf</t>
  </si>
  <si>
    <t>Sós Violetta</t>
  </si>
  <si>
    <t>1052 Budapest Boszorkány utca 96.</t>
  </si>
  <si>
    <t>Kalmár Nándor</t>
  </si>
  <si>
    <t>Majoros Annamária</t>
  </si>
  <si>
    <t>1151 Budapest Szegfű utca 98.</t>
  </si>
  <si>
    <t>Reményi Fülöp</t>
  </si>
  <si>
    <t>Duka Nelli</t>
  </si>
  <si>
    <t>1115 Budapest Indóház utca 97.</t>
  </si>
  <si>
    <t>Jobbágy Jónás</t>
  </si>
  <si>
    <t>Huszár Beáta</t>
  </si>
  <si>
    <t>1231 Budapest Barázda fasor 8.</t>
  </si>
  <si>
    <t>Karikás Petra</t>
  </si>
  <si>
    <t>Réti Boglárka</t>
  </si>
  <si>
    <t>1054 Budapest Alkony tér 4.</t>
  </si>
  <si>
    <t>Sánta Rózsa</t>
  </si>
  <si>
    <t>Szőke Katalin</t>
  </si>
  <si>
    <t>1113 Budapest Dajka köz 2.</t>
  </si>
  <si>
    <t>Pandúr Endre</t>
  </si>
  <si>
    <t>Gyenes Hajnalka</t>
  </si>
  <si>
    <t>1205 Budapest Votinszky utca 90.</t>
  </si>
  <si>
    <t>Szabados Mária</t>
  </si>
  <si>
    <t>Szatmári Luca</t>
  </si>
  <si>
    <t>1139 Budapest Levél tér 10.</t>
  </si>
  <si>
    <t>Boros Tivadar</t>
  </si>
  <si>
    <t>Slezák Magdolna</t>
  </si>
  <si>
    <t>1035 Budapest Bálvány utca 59.</t>
  </si>
  <si>
    <t>Rákoczi Norbert</t>
  </si>
  <si>
    <t>Müller Hajnalka</t>
  </si>
  <si>
    <t>1086 Budapest Táltos utca 58.</t>
  </si>
  <si>
    <t>Sajó Tivadar</t>
  </si>
  <si>
    <t>Kökény Lujza</t>
  </si>
  <si>
    <t>1147 Budapest Csöpp utca 4.</t>
  </si>
  <si>
    <t>Sziráki Gergő</t>
  </si>
  <si>
    <t>Jobbágy Olimpia</t>
  </si>
  <si>
    <t>1167 Budapest Alig utca 57.</t>
  </si>
  <si>
    <t>Pados Elemér</t>
  </si>
  <si>
    <t>Sipos Olimpia</t>
  </si>
  <si>
    <t>1206 Budapest Birkozó sor 4.</t>
  </si>
  <si>
    <t>Szeberényi Dóra</t>
  </si>
  <si>
    <t>Mikó Mária</t>
  </si>
  <si>
    <t>1022 Budapest Bodzás sor 12.</t>
  </si>
  <si>
    <t>Borbély Vince</t>
  </si>
  <si>
    <t>Lengyel Lídia</t>
  </si>
  <si>
    <t>1105 Budapest Kukorica utca 30.</t>
  </si>
  <si>
    <t>Lengyel Jenő</t>
  </si>
  <si>
    <t>Sarkadi Magda</t>
  </si>
  <si>
    <t>1038 Budapest Bajza utca 41.</t>
  </si>
  <si>
    <t>Zágon Ábrahám</t>
  </si>
  <si>
    <t>Ötvös Irma</t>
  </si>
  <si>
    <t>1027 Budapest Nyerges utca 74.</t>
  </si>
  <si>
    <t>Takács Boglár</t>
  </si>
  <si>
    <t>Ember Edina</t>
  </si>
  <si>
    <t>1075 Budapest Kukorica utca 51.</t>
  </si>
  <si>
    <t>Egerszegi Borisz</t>
  </si>
  <si>
    <t>Csorba Zita</t>
  </si>
  <si>
    <t>1091 Budapest Alig tér 11.</t>
  </si>
  <si>
    <t>Székács Ottó</t>
  </si>
  <si>
    <t>Sziva Olívia</t>
  </si>
  <si>
    <t>1184 Budapest Rába tér 1.</t>
  </si>
  <si>
    <t>Garamvölgyi Emőd</t>
  </si>
  <si>
    <t>Ráth Lilla</t>
  </si>
  <si>
    <t>1092 Budapest Bogár utca 13.</t>
  </si>
  <si>
    <t>Mocsári Aranka</t>
  </si>
  <si>
    <t>Rideg Patrícia</t>
  </si>
  <si>
    <t>1168 Budapest Seres dűlő 5.</t>
  </si>
  <si>
    <t>Hamza Viola</t>
  </si>
  <si>
    <t>Román Klotild</t>
  </si>
  <si>
    <t>1055 Budapest Új utca 42.</t>
  </si>
  <si>
    <t>Sáfrány Emilia</t>
  </si>
  <si>
    <t>Bánki Tekla</t>
  </si>
  <si>
    <t>1213 Budapest Honleány dűlő 9.</t>
  </si>
  <si>
    <t>Sitkei Mihály</t>
  </si>
  <si>
    <t>Rejtő Szidónia</t>
  </si>
  <si>
    <t>1225 Budapest Eszter tér 7.</t>
  </si>
  <si>
    <t>Pajor Ilka</t>
  </si>
  <si>
    <t>Szemes Emma</t>
  </si>
  <si>
    <t>1131 Budapest Kiskúti köz 3.</t>
  </si>
  <si>
    <t>Haraszti Soma</t>
  </si>
  <si>
    <t>Eke Andrea</t>
  </si>
  <si>
    <t>1037 Budapest Boróka utca 26.</t>
  </si>
  <si>
    <t>Zsoldos Galina</t>
  </si>
  <si>
    <t>Sárközi Irma</t>
  </si>
  <si>
    <t>1233 Budapest Csóka köz 9.</t>
  </si>
  <si>
    <t>Vámos Lujza</t>
  </si>
  <si>
    <t>Szarka Kármen</t>
  </si>
  <si>
    <t>1094 Budapest Must utca 93.</t>
  </si>
  <si>
    <t>Benkő Barbara</t>
  </si>
  <si>
    <t>Radványi Rita</t>
  </si>
  <si>
    <t>1037 Budapest Medve utca 56.</t>
  </si>
  <si>
    <t>Rajnai Mária</t>
  </si>
  <si>
    <t>Szarka Teréz</t>
  </si>
  <si>
    <t>1148 Budapest Szittya utca 19.</t>
  </si>
  <si>
    <t>Bene Amália</t>
  </si>
  <si>
    <t>Kalocsai Berta</t>
  </si>
  <si>
    <t>1225 Budapest Bor utca 2.</t>
  </si>
  <si>
    <t>Gyimesi Kálmán</t>
  </si>
  <si>
    <t>Kerepesi Ágnes</t>
  </si>
  <si>
    <t>1029 Budapest Gomba utca 20.</t>
  </si>
  <si>
    <t>Blaskó Győző</t>
  </si>
  <si>
    <t>Hamar Pálma</t>
  </si>
  <si>
    <t>1211 Budapest Halász utca 11.</t>
  </si>
  <si>
    <t>Fazekas Violetta</t>
  </si>
  <si>
    <t>Palotás Linda</t>
  </si>
  <si>
    <t>1168 Budapest Tanító tér 3.</t>
  </si>
  <si>
    <t>Szemes Ádám</t>
  </si>
  <si>
    <t>Sziráki Emilia</t>
  </si>
  <si>
    <t>1037 Budapest Ördög lépcső 6.</t>
  </si>
  <si>
    <t>Német Simon</t>
  </si>
  <si>
    <t>Zágon Beáta</t>
  </si>
  <si>
    <t>1185 Budapest Dankó Pista utca 17.</t>
  </si>
  <si>
    <t>Halmai Zita</t>
  </si>
  <si>
    <t>Czakó Mária</t>
  </si>
  <si>
    <t>1055 Budapest Alma utca 59.</t>
  </si>
  <si>
    <t>Petrás Kálmán</t>
  </si>
  <si>
    <t>Forrai Kitti</t>
  </si>
  <si>
    <t>1076 Budapest Attila utca 46.</t>
  </si>
  <si>
    <t>Pék Csongor</t>
  </si>
  <si>
    <t>Mácsai Katalin</t>
  </si>
  <si>
    <t>1168 Budapest Vőlegény utca 55.</t>
  </si>
  <si>
    <t>Tárnok János</t>
  </si>
  <si>
    <t>Petrovics Julianna</t>
  </si>
  <si>
    <t>1067 Budapest Kiskúti utca 6.</t>
  </si>
  <si>
    <t>Győri Heléna</t>
  </si>
  <si>
    <t>Kósa Edit</t>
  </si>
  <si>
    <t>1058 Budapest Pezsgő utca 39.</t>
  </si>
  <si>
    <t>Német Zoltán</t>
  </si>
  <si>
    <t>Svéd Júlia</t>
  </si>
  <si>
    <t>1225 Budapest Pék utca 88.</t>
  </si>
  <si>
    <t>Ligeti Mónika</t>
  </si>
  <si>
    <t>Kertes Ágota</t>
  </si>
  <si>
    <t>1169 Budapest Mókus tér 7.</t>
  </si>
  <si>
    <t>Korda Csaba</t>
  </si>
  <si>
    <t>Pozsgai Orsolya</t>
  </si>
  <si>
    <t>1144 Budapest Eszter tér 1.</t>
  </si>
  <si>
    <t>Székács Kázmér</t>
  </si>
  <si>
    <t>Ráth Kata</t>
  </si>
  <si>
    <t>1117 Budapest Kacagány lépcső 28.</t>
  </si>
  <si>
    <t>Bagi Marianna</t>
  </si>
  <si>
    <t>Bódi Rozália</t>
  </si>
  <si>
    <t>1025 Budapest Pacsirta utca 83.</t>
  </si>
  <si>
    <t>Szendrő Beatrix</t>
  </si>
  <si>
    <t>Somogyvári Borbála</t>
  </si>
  <si>
    <t>1233 Budapest Kerék fasor 47.</t>
  </si>
  <si>
    <t>Keleti Aurél</t>
  </si>
  <si>
    <t>Unger Gyöngyvér</t>
  </si>
  <si>
    <t>1117 Budapest Pipacs utca 3.</t>
  </si>
  <si>
    <t>Sós Lídia</t>
  </si>
  <si>
    <t>Jávor Terézia</t>
  </si>
  <si>
    <t>1118 Budapest Csinszka utca 86.</t>
  </si>
  <si>
    <t>Kertész Emilia</t>
  </si>
  <si>
    <t>Tomcsik Kármen</t>
  </si>
  <si>
    <t>1027 Budapest Indóház utca 73.</t>
  </si>
  <si>
    <t>Pék Gedeon</t>
  </si>
  <si>
    <t>Boros Amália</t>
  </si>
  <si>
    <t>1179 Budapest Lovarda fasor 6.</t>
  </si>
  <si>
    <t>Jenei Teréz</t>
  </si>
  <si>
    <t>Sárosi Nóra</t>
  </si>
  <si>
    <t>1206 Budapest Táltos tér 5.</t>
  </si>
  <si>
    <t>Rózsavölgyi Ida</t>
  </si>
  <si>
    <t>Fonyódi Magdolna</t>
  </si>
  <si>
    <t>1014 Budapest Kabóca utca 81.</t>
  </si>
  <si>
    <t>Kende Noémi</t>
  </si>
  <si>
    <t>Hanák Lilla</t>
  </si>
  <si>
    <t>1236 Budapest Ördög utca 89.</t>
  </si>
  <si>
    <t>Perlaki Csanád</t>
  </si>
  <si>
    <t>Szűcs Márta</t>
  </si>
  <si>
    <t>1061 Budapest Pipacs utca 1.</t>
  </si>
  <si>
    <t>Béres Erik</t>
  </si>
  <si>
    <t>Szigeti Adrienn</t>
  </si>
  <si>
    <t>1147 Budapest Duda utca 53.</t>
  </si>
  <si>
    <t>Petrányi Jenő</t>
  </si>
  <si>
    <t>Cigány Emőke</t>
  </si>
  <si>
    <t>1029 Budapest Kalap fasor 67.</t>
  </si>
  <si>
    <t>Koltai Vilmos</t>
  </si>
  <si>
    <t>Keleti Judit</t>
  </si>
  <si>
    <t>1028 Budapest Felhő utca 62.</t>
  </si>
  <si>
    <t>Szamosi Szilveszter</t>
  </si>
  <si>
    <t>Polányi Magdolna</t>
  </si>
  <si>
    <t>1091 Budapest Hold utca 97.</t>
  </si>
  <si>
    <t>Gulyás Lívia</t>
  </si>
  <si>
    <t>Fazekas Csilla</t>
  </si>
  <si>
    <t>1079 Budapest Kapás köz 4.</t>
  </si>
  <si>
    <t>Kalmár Emil</t>
  </si>
  <si>
    <t>Porkoláb Tamara</t>
  </si>
  <si>
    <t>1122 Budapest Kerék utca 49.</t>
  </si>
  <si>
    <t>Kátai Lívia</t>
  </si>
  <si>
    <t>Palotás Viola</t>
  </si>
  <si>
    <t>1201 Budapest Fehér utca 61.</t>
  </si>
  <si>
    <t>Patkós Adorján</t>
  </si>
  <si>
    <t>Halasi Nelli</t>
  </si>
  <si>
    <t>1131 Budapest Gomba utca 79.</t>
  </si>
  <si>
    <t>Hetényi Nelli</t>
  </si>
  <si>
    <t>1057 Budapest Must utca 50.</t>
  </si>
  <si>
    <t>Rédei Jenő</t>
  </si>
  <si>
    <t>Fekete Judit</t>
  </si>
  <si>
    <t>1232 Budapest Baranyai lépcső 19.</t>
  </si>
  <si>
    <t>Asolti Gellért</t>
  </si>
  <si>
    <t>Keszler Alíz</t>
  </si>
  <si>
    <t>1123 Budapest Tavasz utca 40.</t>
  </si>
  <si>
    <t>Bihari Patrícia</t>
  </si>
  <si>
    <t>Polányi Edina</t>
  </si>
  <si>
    <t>1086 Budapest Bokor utca 92.</t>
  </si>
  <si>
    <t>Csóka Győző</t>
  </si>
  <si>
    <t>Kende Heléna</t>
  </si>
  <si>
    <t>1204 Budapest Bálvány utca 56.</t>
  </si>
  <si>
    <t>Nyerges Tekla</t>
  </si>
  <si>
    <t>Sallai Liliána</t>
  </si>
  <si>
    <t>1105 Budapest Pacsirta utca 48.</t>
  </si>
  <si>
    <t>Vadász Debóra</t>
  </si>
  <si>
    <t>Kozák Ilona</t>
  </si>
  <si>
    <t>1228 Budapest Nyíl utca 16.</t>
  </si>
  <si>
    <t>Hidas Tamás</t>
  </si>
  <si>
    <t>Pelle Ida</t>
  </si>
  <si>
    <t>1063 Budapest Piac utca 73.</t>
  </si>
  <si>
    <t>Megyesi Judit</t>
  </si>
  <si>
    <t>1206 Budapest Apáca fasor 44.</t>
  </si>
  <si>
    <t>Szalontai Piroska</t>
  </si>
  <si>
    <t>Stadler Katalin</t>
  </si>
  <si>
    <t>1155 Budapest Nyíl utca 37.</t>
  </si>
  <si>
    <t>Nádasi Ede</t>
  </si>
  <si>
    <t>Hamar Lujza</t>
  </si>
  <si>
    <t>1194 Budapest Hó utca 70.</t>
  </si>
  <si>
    <t>Solymár Hajna</t>
  </si>
  <si>
    <t>Fóti Gyöngyvér</t>
  </si>
  <si>
    <t>1194 Budapest Pándy sor 17.</t>
  </si>
  <si>
    <t>Dombi Tamás</t>
  </si>
  <si>
    <t>Müller Ágnes</t>
  </si>
  <si>
    <t>1097 Budapest Pék utca 42.</t>
  </si>
  <si>
    <t>Bán Titusz</t>
  </si>
  <si>
    <t>Sebő Imola</t>
  </si>
  <si>
    <t>1191 Budapest Erdőszéli köz 1.</t>
  </si>
  <si>
    <t>Burján Kelemen</t>
  </si>
  <si>
    <t>Kertész Márta</t>
  </si>
  <si>
    <t>1206 Budapest Bálna tér 2.</t>
  </si>
  <si>
    <t>Csernus János</t>
  </si>
  <si>
    <t>Ocskó Emma</t>
  </si>
  <si>
    <t>1187 Budapest Őrház utca 27.</t>
  </si>
  <si>
    <t>Császár Irma</t>
  </si>
  <si>
    <t>Bartos Alíz</t>
  </si>
  <si>
    <t>1172 Budapest Koma utca 51.</t>
  </si>
  <si>
    <t>Somos Árpád</t>
  </si>
  <si>
    <t>Poór Evelin</t>
  </si>
  <si>
    <t>1117 Budapest Botond sor 9.</t>
  </si>
  <si>
    <t>Petrányi Flóra</t>
  </si>
  <si>
    <t>Prohaszka Laura</t>
  </si>
  <si>
    <t>1051 Budapest Hold utca 56.</t>
  </si>
  <si>
    <t>Répási Izabella</t>
  </si>
  <si>
    <t>Jankovics Viktória</t>
  </si>
  <si>
    <t>1055 Budapest Bálvány fasor 44.</t>
  </si>
  <si>
    <t>Füleki Tihamér</t>
  </si>
  <si>
    <t>Kormos Éva</t>
  </si>
  <si>
    <t>1175 Budapest Retek utca 57.</t>
  </si>
  <si>
    <t>Deák Tihamér</t>
  </si>
  <si>
    <t>Sipos Sarolta</t>
  </si>
  <si>
    <t>1235 Budapest Boszorkány tér 2.</t>
  </si>
  <si>
    <t>Halász Iván</t>
  </si>
  <si>
    <t>Lendvai Laura</t>
  </si>
  <si>
    <t>1031 Budapest Ökörszem utca 26.</t>
  </si>
  <si>
    <t>Parádi Lujza</t>
  </si>
  <si>
    <t>Gosztonyi Hédi</t>
  </si>
  <si>
    <t>1213 Budapest Medve utca 86.</t>
  </si>
  <si>
    <t>Török Gedeon</t>
  </si>
  <si>
    <t>Gáti Anikó</t>
  </si>
  <si>
    <t>1117 Budapest Tölgy utca 31.</t>
  </si>
  <si>
    <t>Toldi Vilmos</t>
  </si>
  <si>
    <t>Morvai Eszter</t>
  </si>
  <si>
    <t>1125 Budapest Kerekes utca 45.</t>
  </si>
  <si>
    <t>Dorogi Gedeon</t>
  </si>
  <si>
    <t>Stadler Gertrúd</t>
  </si>
  <si>
    <t>1135 Budapest Mazsola lépcső 30.</t>
  </si>
  <si>
    <t>Szente Albert</t>
  </si>
  <si>
    <t>Huszák Annabella</t>
  </si>
  <si>
    <t>1162 Budapest Kerék dűlő 10.</t>
  </si>
  <si>
    <t>Pölöskei Noémi</t>
  </si>
  <si>
    <t>Fejes Felícia</t>
  </si>
  <si>
    <t>1228 Budapest Hadnagy utca 63.</t>
  </si>
  <si>
    <t>Martos Brigitta</t>
  </si>
  <si>
    <t>Poór Mária</t>
  </si>
  <si>
    <t>1094 Budapest Piac utca 14.</t>
  </si>
  <si>
    <t>Szakács Jusztin</t>
  </si>
  <si>
    <t>Nyitrai Irén</t>
  </si>
  <si>
    <t>1078 Budapest Nápoly sor 18.</t>
  </si>
  <si>
    <t>Szente Zsófia</t>
  </si>
  <si>
    <t>Tasnádi Judit</t>
  </si>
  <si>
    <t>1219 Budapest Bálvány fasor 16.</t>
  </si>
  <si>
    <t>Sas Rezső</t>
  </si>
  <si>
    <t>Erdélyi Beáta</t>
  </si>
  <si>
    <t>1168 Budapest Apáca utca 96.</t>
  </si>
  <si>
    <t>Soltész Tünde</t>
  </si>
  <si>
    <t>Gosztonyi Paulina</t>
  </si>
  <si>
    <t>1219 Budapest Rendőr utca 10.</t>
  </si>
  <si>
    <t>Maróti Réka</t>
  </si>
  <si>
    <t>Hidvégi Etelka</t>
  </si>
  <si>
    <t>1081 Budapest Rába utca 93.</t>
  </si>
  <si>
    <t>Polányi Andrea</t>
  </si>
  <si>
    <t>Gyimesi Linda</t>
  </si>
  <si>
    <t>1115 Budapest Széchenyi tér 8.</t>
  </si>
  <si>
    <t>Halász Zsolt</t>
  </si>
  <si>
    <t>Pécsi Paula</t>
  </si>
  <si>
    <t>1053 Budapest Dobó dűlő 19.</t>
  </si>
  <si>
    <t>Hetényi Dávid</t>
  </si>
  <si>
    <t>Enyedi Zita</t>
  </si>
  <si>
    <t>1214 Budapest Bogár sor 9.</t>
  </si>
  <si>
    <t>Szabados Illés</t>
  </si>
  <si>
    <t>Fényes Mária</t>
  </si>
  <si>
    <t>1026 Budapest Sütő tér 12.</t>
  </si>
  <si>
    <t>Halasi Rózsa</t>
  </si>
  <si>
    <t>Szoboszlai Izabella</t>
  </si>
  <si>
    <t>1126 Budapest Petőfi Sándor fasor 49.</t>
  </si>
  <si>
    <t>Káldor Menyhért</t>
  </si>
  <si>
    <t>Fitos Katalin</t>
  </si>
  <si>
    <t>1205 Budapest Ambrus utca 63.</t>
  </si>
  <si>
    <t>Hajós Imola</t>
  </si>
  <si>
    <t>Egervári Evelin</t>
  </si>
  <si>
    <t>1071 Budapest Pénzverem tér 4.</t>
  </si>
  <si>
    <t>Garami Gerda</t>
  </si>
  <si>
    <t>Csonka Zsuzsanna</t>
  </si>
  <si>
    <t>1164 Budapest Hajnal utca 82.</t>
  </si>
  <si>
    <t>Szegő Márta</t>
  </si>
  <si>
    <t>Mózer Linda</t>
  </si>
  <si>
    <t>1046 Budapest Csavargyár utca 95.</t>
  </si>
  <si>
    <t>Csiszár Nóra</t>
  </si>
  <si>
    <t>Hanák Terézia</t>
  </si>
  <si>
    <t>1097 Budapest Baranyai tér 7.</t>
  </si>
  <si>
    <t>Sárvári Lukács</t>
  </si>
  <si>
    <t>Juhász Tímea</t>
  </si>
  <si>
    <t>1062 Budapest Csipkegyári tér 1.</t>
  </si>
  <si>
    <t>Váradi Adorján</t>
  </si>
  <si>
    <t>Lázár Hajnalka</t>
  </si>
  <si>
    <t>1191 Budapest Alma sor 3.</t>
  </si>
  <si>
    <t>Ocskó Mihály</t>
  </si>
  <si>
    <t>Rostás Paula</t>
  </si>
  <si>
    <t>1036 Budapest Indóház utca 21.</t>
  </si>
  <si>
    <t>Juhász Gál</t>
  </si>
  <si>
    <t>Pajor Debóra</t>
  </si>
  <si>
    <t>1185 Budapest Szekeres tér 6.</t>
  </si>
  <si>
    <t>Dévényi Frigyes</t>
  </si>
  <si>
    <t>Sasvári Viola</t>
  </si>
  <si>
    <t>1173 Budapest Sógor utca 18.</t>
  </si>
  <si>
    <t>Mózer Pál</t>
  </si>
  <si>
    <t>Fábián Emese</t>
  </si>
  <si>
    <t>1171 Budapest Medve tér 1.</t>
  </si>
  <si>
    <t>Hidvégi Boldizsár</t>
  </si>
  <si>
    <t>Cigány Ibolya</t>
  </si>
  <si>
    <t>1126 Budapest Bécsi utca 42.</t>
  </si>
  <si>
    <t>Medve Boglár</t>
  </si>
  <si>
    <t>Jankovics Liliána</t>
  </si>
  <si>
    <t>1028 Budapest Hárs utca 77.</t>
  </si>
  <si>
    <t>Krizsán Klára</t>
  </si>
  <si>
    <t>Bobák Luca</t>
  </si>
  <si>
    <t>1039 Budapest Mészáros sor 25.</t>
  </si>
  <si>
    <t>Ódor Ágota</t>
  </si>
  <si>
    <t>Kalmár Teréz</t>
  </si>
  <si>
    <t>1106 Budapest Templom utca 89.</t>
  </si>
  <si>
    <t>Perényi Levente</t>
  </si>
  <si>
    <t>Sarkadi Szabrina</t>
  </si>
  <si>
    <t>1057 Budapest Balatoni utca 36.</t>
  </si>
  <si>
    <t>Romhányi Gergely</t>
  </si>
  <si>
    <t>Borbély Arika</t>
  </si>
  <si>
    <t>1108 Budapest Őrház utca 88.</t>
  </si>
  <si>
    <t>Sasvári Hugó</t>
  </si>
  <si>
    <t>Sényi Antónia</t>
  </si>
  <si>
    <t>1196 Budapest Csipkegyári utca 59.</t>
  </si>
  <si>
    <t>Szigetvári Vilmos</t>
  </si>
  <si>
    <t>Almási Katalin</t>
  </si>
  <si>
    <t>1126 Budapest Nyár sor 2.</t>
  </si>
  <si>
    <t>Slezák Veronika</t>
  </si>
  <si>
    <t>Romhányi Éva</t>
  </si>
  <si>
    <t>1192 Budapest Harangláb utca 68.</t>
  </si>
  <si>
    <t>Virág Vazul</t>
  </si>
  <si>
    <t>Sári Gizella</t>
  </si>
  <si>
    <t>1079 Budapest Fehér tér 6.</t>
  </si>
  <si>
    <t>Sárai Zsófia</t>
  </si>
  <si>
    <t>Szántó Sarolta</t>
  </si>
  <si>
    <t>1169 Budapest Búzavirág utca 72.</t>
  </si>
  <si>
    <t>Pócsik Jenő</t>
  </si>
  <si>
    <t>Blaskó Natália</t>
  </si>
  <si>
    <t>1075 Budapest Eszter lépcső 6.</t>
  </si>
  <si>
    <t>Pintér Klotild</t>
  </si>
  <si>
    <t>Csorba Judit</t>
  </si>
  <si>
    <t>1183 Budapest Búcsú utca 9.</t>
  </si>
  <si>
    <t>Vadász Lőrinc</t>
  </si>
  <si>
    <t>Füleki Patrícia</t>
  </si>
  <si>
    <t>1121 Budapest Cinke utca 61.</t>
  </si>
  <si>
    <t>Egerszegi Ágota</t>
  </si>
  <si>
    <t>Kerepesi Nóra</t>
  </si>
  <si>
    <t>1046 Budapest Mazsola tér 5.</t>
  </si>
  <si>
    <t>Kapás Magdolna</t>
  </si>
  <si>
    <t>Somfai Szidónia</t>
  </si>
  <si>
    <t>1135 Budapest Avar utca 44.</t>
  </si>
  <si>
    <t>Kollár Ambrus</t>
  </si>
  <si>
    <t>Mohácsi Zsófia</t>
  </si>
  <si>
    <t>1033 Budapest Otthon utca 57.</t>
  </si>
  <si>
    <t>Kardos Jenő</t>
  </si>
  <si>
    <t>Korda Zita</t>
  </si>
  <si>
    <t>1071 Budapest Bálvány köz 2.</t>
  </si>
  <si>
    <t>Kormos Szidónia</t>
  </si>
  <si>
    <t>1092 Budapest Avar tér 11.</t>
  </si>
  <si>
    <t>Vámos Ernő</t>
  </si>
  <si>
    <t>Fitos Fanni</t>
  </si>
  <si>
    <t>1137 Budapest Rába utca 24.</t>
  </si>
  <si>
    <t>Buzsáki Anna</t>
  </si>
  <si>
    <t>Murányi Miléna</t>
  </si>
  <si>
    <t>1172 Budapest Háló utca 36.</t>
  </si>
  <si>
    <t>Kardos Arnold</t>
  </si>
  <si>
    <t>Siklósi Gyöngyi</t>
  </si>
  <si>
    <t>1129 Budapest Galamb utca 96.</t>
  </si>
  <si>
    <t>Orosz Barbara</t>
  </si>
  <si>
    <t>Nyitrai Evelin</t>
  </si>
  <si>
    <t>1174 Budapest Domb lépcső 11.</t>
  </si>
  <si>
    <t>Pálvölgyi Edgár</t>
  </si>
  <si>
    <t>Gyurkovics Klotild</t>
  </si>
  <si>
    <t>1034 Budapest Pénzverem utca 16.</t>
  </si>
  <si>
    <t>Kósa Kinga</t>
  </si>
  <si>
    <t>Pálfi Ibolya</t>
  </si>
  <si>
    <t>1155 Budapest Retek köz 10.</t>
  </si>
  <si>
    <t>Sebő Elek</t>
  </si>
  <si>
    <t>Fehérvári Éva</t>
  </si>
  <si>
    <t>1179 Budapest Kalász sor 23.</t>
  </si>
  <si>
    <t>Bacsó Csanád</t>
  </si>
  <si>
    <t>Cseh Heléna</t>
  </si>
  <si>
    <t>1145 Budapest Bajza utca 73.</t>
  </si>
  <si>
    <t>Svéd Hermina</t>
  </si>
  <si>
    <t>Toldi Izabella</t>
  </si>
  <si>
    <t>1038 Budapest Bogár fasor 98.</t>
  </si>
  <si>
    <t>Szép Szabina</t>
  </si>
  <si>
    <t>Szőnyi Felícia</t>
  </si>
  <si>
    <t>1193 Budapest Keskeny sor 2.</t>
  </si>
  <si>
    <t>Munkácsi Hajnalka</t>
  </si>
  <si>
    <t>Jámbor Bíborka</t>
  </si>
  <si>
    <t>1108 Budapest Bölcs utca 34.</t>
  </si>
  <si>
    <t>Osváth Pongrác</t>
  </si>
  <si>
    <t>Vass Annabella</t>
  </si>
  <si>
    <t>1016 Budapest Hóvirág utca 41.</t>
  </si>
  <si>
    <t>Lapos Csongor</t>
  </si>
  <si>
    <t>Román Heléna</t>
  </si>
  <si>
    <t>1235 Budapest Csinszka lépcső 18.</t>
  </si>
  <si>
    <t>Deli Ágnes</t>
  </si>
  <si>
    <t>Nádor Mária</t>
  </si>
  <si>
    <t>1155 Budapest Wágner köz 4.</t>
  </si>
  <si>
    <t>Fenyvesi György</t>
  </si>
  <si>
    <t>Polyák Boriska</t>
  </si>
  <si>
    <t>1239 Budapest Citrom utca 64.</t>
  </si>
  <si>
    <t>Kecskés Levente</t>
  </si>
  <si>
    <t>Pócsik Etelka</t>
  </si>
  <si>
    <t>1079 Budapest Botond lépcső 15.</t>
  </si>
  <si>
    <t>Asolti Emőke</t>
  </si>
  <si>
    <t>Szamosi Julianna</t>
  </si>
  <si>
    <t>1031 Budapest Szekeres dűlő 12.</t>
  </si>
  <si>
    <t>Mester Edina</t>
  </si>
  <si>
    <t>Szentgyörgyi Vanda</t>
  </si>
  <si>
    <t>1192 Budapest Sógor lépcső 14.</t>
  </si>
  <si>
    <t>Szentmiklósi Lídia</t>
  </si>
  <si>
    <t>Kenyeres Mária</t>
  </si>
  <si>
    <t>1226 Budapest Pék utca 3.</t>
  </si>
  <si>
    <t>Pelle Kálmán</t>
  </si>
  <si>
    <t>Szappanos Amália</t>
  </si>
  <si>
    <t>1228 Budapest Votinszky tér 7.</t>
  </si>
  <si>
    <t>Király Jónás</t>
  </si>
  <si>
    <t>Pécsi Júlia</t>
  </si>
  <si>
    <t>1055 Budapest Rendőr utca 32.</t>
  </si>
  <si>
    <t>Körmendi Marcell</t>
  </si>
  <si>
    <t>Váraljai Izolda</t>
  </si>
  <si>
    <t>1149 Budapest Cserfa tér 1.</t>
  </si>
  <si>
    <t>Takács Izabella</t>
  </si>
  <si>
    <t>Olajos Judit</t>
  </si>
  <si>
    <t>1012 Budapest Bibic utca 57.</t>
  </si>
  <si>
    <t>Rudas Áron</t>
  </si>
  <si>
    <t>Bodó Olga</t>
  </si>
  <si>
    <t>1071 Budapest Eper utca 83.</t>
  </si>
  <si>
    <t>Zsoldos Szaniszló</t>
  </si>
  <si>
    <t>Perényi Gitta</t>
  </si>
  <si>
    <t>1041 Budapest Csavar tér 2.</t>
  </si>
  <si>
    <t>Perger Viola</t>
  </si>
  <si>
    <t>Török Paula</t>
  </si>
  <si>
    <t>1044 Budapest Vőlegény köz 2.</t>
  </si>
  <si>
    <t>Nagy Márton</t>
  </si>
  <si>
    <t>Nógrádi Emma</t>
  </si>
  <si>
    <t>1122 Budapest Zsák utca 48.</t>
  </si>
  <si>
    <t>Lengyel Kornél</t>
  </si>
  <si>
    <t>Hamar Lilla</t>
  </si>
  <si>
    <t>1054 Budapest Fő utca 14.</t>
  </si>
  <si>
    <t>Szentgyörgyi Tekla</t>
  </si>
  <si>
    <t>Havas Edit</t>
  </si>
  <si>
    <t>1131 Budapest Hal tér 11.</t>
  </si>
  <si>
    <t>Eke György</t>
  </si>
  <si>
    <t>Havas Ilona</t>
  </si>
  <si>
    <t>1023 Budapest Galamb utca 73.</t>
  </si>
  <si>
    <t>Erdélyi Pál</t>
  </si>
  <si>
    <t>Mosolygó Magda</t>
  </si>
  <si>
    <t>1147 Budapest Tőzika utca 98.</t>
  </si>
  <si>
    <t>Gyulai Dénes</t>
  </si>
  <si>
    <t>Pomázi Zsóka</t>
  </si>
  <si>
    <t>1193 Budapest Bástya köz 4.</t>
  </si>
  <si>
    <t>Novák Szabina</t>
  </si>
  <si>
    <t>Toldi Veronika</t>
  </si>
  <si>
    <t>1187 Budapest Sógor köz 4.</t>
  </si>
  <si>
    <t>Benkő Tas</t>
  </si>
  <si>
    <t>Rudas Györgyi</t>
  </si>
  <si>
    <t>1171 Budapest Orgona utca 17.</t>
  </si>
  <si>
    <t>Lakatos Vendel</t>
  </si>
  <si>
    <t>Kertész Marietta</t>
  </si>
  <si>
    <t>1163 Budapest Varga tér 10.</t>
  </si>
  <si>
    <t>Somfai Ágota</t>
  </si>
  <si>
    <t>Nemes Ilka</t>
  </si>
  <si>
    <t>1183 Budapest Bal utca 22.</t>
  </si>
  <si>
    <t>Szappanos Dániel</t>
  </si>
  <si>
    <t>Karácsony Olga</t>
  </si>
  <si>
    <t>1197 Budapest Bálvány utca 74.</t>
  </si>
  <si>
    <t>Petényi Vilmos</t>
  </si>
  <si>
    <t>Sötér Gabriella</t>
  </si>
  <si>
    <t>1215 Budapest Must lépcső 24.</t>
  </si>
  <si>
    <t>Eszes Amália</t>
  </si>
  <si>
    <t>Deli Franciska</t>
  </si>
  <si>
    <t>1076 Budapest Paprika köz 10.</t>
  </si>
  <si>
    <t>Barta Borisz</t>
  </si>
  <si>
    <t>Keszler Annabella</t>
  </si>
  <si>
    <t>1184 Budapest Jászai Mari utca 53.</t>
  </si>
  <si>
    <t>Ravasz János</t>
  </si>
  <si>
    <t>Köves Nelli</t>
  </si>
  <si>
    <t>1143 Budapest Kapás dűlő 12.</t>
  </si>
  <si>
    <t>Lovász Tiborc</t>
  </si>
  <si>
    <t>Szalkai Viola</t>
  </si>
  <si>
    <t>1095 Budapest Kalász utca 76.</t>
  </si>
  <si>
    <t>Szendrei Julianna</t>
  </si>
  <si>
    <t>Sötér Tilda</t>
  </si>
  <si>
    <t>1048 Budapest Gömb sor 13.</t>
  </si>
  <si>
    <t>Bagi Piroska</t>
  </si>
  <si>
    <t>Berényi Mária</t>
  </si>
  <si>
    <t>1188 Budapest Cinke fasor 72.</t>
  </si>
  <si>
    <t>Tasnádi Antal</t>
  </si>
  <si>
    <t>Rózsahegyi Izabella</t>
  </si>
  <si>
    <t>1188 Budapest Bálvány dűlő 7.</t>
  </si>
  <si>
    <t>Kondor Gáspár</t>
  </si>
  <si>
    <t>Jurányi Olimpia</t>
  </si>
  <si>
    <t>1086 Budapest Piac tér 3.</t>
  </si>
  <si>
    <t>Somfai Enikő</t>
  </si>
  <si>
    <t>Madarász Kornélia</t>
  </si>
  <si>
    <t>1128 Budapest Csipkegyári utca 93.</t>
  </si>
  <si>
    <t>Szatmári Malvin</t>
  </si>
  <si>
    <t>Padányi Júlia</t>
  </si>
  <si>
    <t>1192 Budapest Kis dűlő 6.</t>
  </si>
  <si>
    <t>Radnai Emma</t>
  </si>
  <si>
    <t>Nádasi Magdaléna</t>
  </si>
  <si>
    <t>1196 Budapest Paprika utca 53.</t>
  </si>
  <si>
    <t>Torda Bódog</t>
  </si>
  <si>
    <t>Raffai Etelka</t>
  </si>
  <si>
    <t>1012 Budapest Wágner utca 65.</t>
  </si>
  <si>
    <t>Hamar Timót</t>
  </si>
  <si>
    <t>Harsányi Antónia</t>
  </si>
  <si>
    <t>1032 Budapest Seres utca 15.</t>
  </si>
  <si>
    <t>Slezák Noémi</t>
  </si>
  <si>
    <t>Kállai Ilka</t>
  </si>
  <si>
    <t>1036 Budapest Berkenye utca 28.</t>
  </si>
  <si>
    <t>Szeberényi Adalbert</t>
  </si>
  <si>
    <t>Kozák Magdaléna</t>
  </si>
  <si>
    <t>1227 Budapest Zsák fasor 24.</t>
  </si>
  <si>
    <t>Pete Orbán</t>
  </si>
  <si>
    <t>Rozsnyai Rozália</t>
  </si>
  <si>
    <t>1202 Budapest Háló dűlő 15.</t>
  </si>
  <si>
    <t>Polgár Berta</t>
  </si>
  <si>
    <t>Ravasz Júlia</t>
  </si>
  <si>
    <t>1152 Budapest Háló utca 64.</t>
  </si>
  <si>
    <t>Frank Judit</t>
  </si>
  <si>
    <t>Szabó Nelli</t>
  </si>
  <si>
    <t>1081 Budapest Lengyel utca 61.</t>
  </si>
  <si>
    <t>Regős Marianna</t>
  </si>
  <si>
    <t>Sági Jolán</t>
  </si>
  <si>
    <t>1127 Budapest Malom utca 65.</t>
  </si>
  <si>
    <t>Siklósi Adrienn</t>
  </si>
  <si>
    <t>Ujvári Hermina</t>
  </si>
  <si>
    <t>1103 Budapest Etelka utca 4.</t>
  </si>
  <si>
    <t>Ujvári Özséb</t>
  </si>
  <si>
    <t>Jurányi Elza</t>
  </si>
  <si>
    <t>1127 Budapest Gáz utca 57.</t>
  </si>
  <si>
    <t>Eszes Borisz</t>
  </si>
  <si>
    <t>Kocsis Katinka</t>
  </si>
  <si>
    <t>1158 Budapest Seres utca 4.</t>
  </si>
  <si>
    <t>Ritter Taksony</t>
  </si>
  <si>
    <t>Bodrogi Mária</t>
  </si>
  <si>
    <t>1207 Budapest Cső utca 87.</t>
  </si>
  <si>
    <t>Gáti Márkus</t>
  </si>
  <si>
    <t>Sárközi Hilda</t>
  </si>
  <si>
    <t>1223 Budapest Bálvány utca 85.</t>
  </si>
  <si>
    <t>Román Roland</t>
  </si>
  <si>
    <t>Kékesi Amanda</t>
  </si>
  <si>
    <t>1051 Budapest Alkony utca 94.</t>
  </si>
  <si>
    <t>Arató Eszter</t>
  </si>
  <si>
    <t>Bánki Nelli</t>
  </si>
  <si>
    <t>1196 Budapest Zsák utca 43.</t>
  </si>
  <si>
    <t>Márkus Móricz</t>
  </si>
  <si>
    <t>Hanák Liza</t>
  </si>
  <si>
    <t>1178 Budapest Pénzverem utca 48.</t>
  </si>
  <si>
    <t>Szilágyi Magdolna</t>
  </si>
  <si>
    <t>Szamosi Lili</t>
  </si>
  <si>
    <t>1088 Budapest Medve utca 3.</t>
  </si>
  <si>
    <t>Füleki Dóra</t>
  </si>
  <si>
    <t>Valkó Tímea</t>
  </si>
  <si>
    <t>1231 Budapest Bástya utca 34.</t>
  </si>
  <si>
    <t>Rákoczi Katinka</t>
  </si>
  <si>
    <t>Hegyi Debóra</t>
  </si>
  <si>
    <t>1119 Budapest Keskeny tér 12.</t>
  </si>
  <si>
    <t>Bodó Soma</t>
  </si>
  <si>
    <t>Ember Rita</t>
  </si>
  <si>
    <t>1214 Budapest Kukorica utca 49.</t>
  </si>
  <si>
    <t>Gond Hajnalka</t>
  </si>
  <si>
    <t>Fazekas Mária</t>
  </si>
  <si>
    <t>1184 Budapest Juharfás utca 29.</t>
  </si>
  <si>
    <t>Bolgár Nelli</t>
  </si>
  <si>
    <t>1175 Budapest Must utca 18.</t>
  </si>
  <si>
    <t>Nyári Özséb</t>
  </si>
  <si>
    <t>Kormos Emma</t>
  </si>
  <si>
    <t>1052 Budapest Kácsa utca 3.</t>
  </si>
  <si>
    <t>Bódi Jolán</t>
  </si>
  <si>
    <t>Polyák Szilvia</t>
  </si>
  <si>
    <t>1235 Budapest Kikerics tér 12.</t>
  </si>
  <si>
    <t>Rákoczi Ambrus</t>
  </si>
  <si>
    <t>Gémes Júlia</t>
  </si>
  <si>
    <t>1191 Budapest Petőfi Sándor sor 13.</t>
  </si>
  <si>
    <t>Koczka Rudolf</t>
  </si>
  <si>
    <t>Csernus Magdaléna</t>
  </si>
  <si>
    <t>1015 Budapest Vőlegény dűlő 3.</t>
  </si>
  <si>
    <t>Váradi Hajna</t>
  </si>
  <si>
    <t>Megyesi Etelka</t>
  </si>
  <si>
    <t>1169 Budapest Szekeres tér 3.</t>
  </si>
  <si>
    <t>Kozák Kármen</t>
  </si>
  <si>
    <t>Siklósi Zsófia</t>
  </si>
  <si>
    <t>1066 Budapest Gránit sor 24.</t>
  </si>
  <si>
    <t>Temesi Ignác</t>
  </si>
  <si>
    <t>Bánki Orsolya</t>
  </si>
  <si>
    <t>1124 Budapest Menyasszony utca 22.</t>
  </si>
  <si>
    <t>Poór Kata</t>
  </si>
  <si>
    <t>Jancsó Zsófia</t>
  </si>
  <si>
    <t>1168 Budapest Indóház utca 77.</t>
  </si>
  <si>
    <t>Sziráki Felícia</t>
  </si>
  <si>
    <t>Sallai Terézia</t>
  </si>
  <si>
    <t>1213 Budapest Mészáros köz 7.</t>
  </si>
  <si>
    <t>Sulyok Krisztina</t>
  </si>
  <si>
    <t>Szemes Zsuzsanna</t>
  </si>
  <si>
    <t>1238 Budapest Háló utca 94.</t>
  </si>
  <si>
    <t>Román Gellért</t>
  </si>
  <si>
    <t>Lakatos Kármen</t>
  </si>
  <si>
    <t>1224 Budapest Lovarda utca 17.</t>
  </si>
  <si>
    <t>Nádor Aurél</t>
  </si>
  <si>
    <t>Deli Anita</t>
  </si>
  <si>
    <t>1181 Budapest Ördög utca 86.</t>
  </si>
  <si>
    <t>Kuti Ivó</t>
  </si>
  <si>
    <t>Somogyi Virág</t>
  </si>
  <si>
    <t>1189 Budapest Babér utca 4.</t>
  </si>
  <si>
    <t>Kertes Emőd</t>
  </si>
  <si>
    <t>Török Ágota</t>
  </si>
  <si>
    <t>1194 Budapest Délceg köz 12.</t>
  </si>
  <si>
    <t>Honti Miléna</t>
  </si>
  <si>
    <t>Pallagi Ágnes</t>
  </si>
  <si>
    <t>1013 Budapest Gáz utca 26.</t>
  </si>
  <si>
    <t>Takács Szilárd</t>
  </si>
  <si>
    <t>Tasnádi Szilvia</t>
  </si>
  <si>
    <t>1192 Budapest Bástya utca 24.</t>
  </si>
  <si>
    <t>Kövér Mária</t>
  </si>
  <si>
    <t>Szűcs Liliána</t>
  </si>
  <si>
    <t>1216 Budapest Gyepszél sor 15.</t>
  </si>
  <si>
    <t>Hidvégi Jenő</t>
  </si>
  <si>
    <t>Honti Paulina</t>
  </si>
  <si>
    <t>1237 Budapest Napsugár utca 43.</t>
  </si>
  <si>
    <t>Regős Gedeon</t>
  </si>
  <si>
    <t>Hajdú Sarolta</t>
  </si>
  <si>
    <t>1089 Budapest Erdőszéli utca 20.</t>
  </si>
  <si>
    <t>Lantos Tihamér</t>
  </si>
  <si>
    <t>Homoki Katinka</t>
  </si>
  <si>
    <t>1074 Budapest Pénzverem utca 2.</t>
  </si>
  <si>
    <t>Szorád Árpád</t>
  </si>
  <si>
    <t>Jancsó Lili</t>
  </si>
  <si>
    <t>1167 Budapest Napsugár tér 2.</t>
  </si>
  <si>
    <t>Gerencsér Tamás</t>
  </si>
  <si>
    <t>Barta Emőke</t>
  </si>
  <si>
    <t>1125 Budapest Kapás lépcső 23.</t>
  </si>
  <si>
    <t>Pócsik Marietta</t>
  </si>
  <si>
    <t>Garami Elza</t>
  </si>
  <si>
    <t>1084 Budapest Avar utca 37.</t>
  </si>
  <si>
    <t>Fehérvári Antal</t>
  </si>
  <si>
    <t>Arató Lujza</t>
  </si>
  <si>
    <t>1102 Budapest Orgona utca 65.</t>
  </si>
  <si>
    <t>Mátrai Pál</t>
  </si>
  <si>
    <t>Sós Tilda</t>
  </si>
  <si>
    <t>1092 Budapest Koma köz 12.</t>
  </si>
  <si>
    <t>Süle Jolán</t>
  </si>
  <si>
    <t>Szentgyörgyi Viktória</t>
  </si>
  <si>
    <t>1018 Budapest Galamb tér 2.</t>
  </si>
  <si>
    <t>Hidas Evelin</t>
  </si>
  <si>
    <t>Csiszár Annabella</t>
  </si>
  <si>
    <t>1126 Budapest István király utca 66.</t>
  </si>
  <si>
    <t>Petró Klára</t>
  </si>
  <si>
    <t>Murányi Mária</t>
  </si>
  <si>
    <t>1128 Budapest Wágner utca 57.</t>
  </si>
  <si>
    <t>Csonka Tekla</t>
  </si>
  <si>
    <t>Kulcsár Virág</t>
  </si>
  <si>
    <t>1169 Budapest Búcsú dűlő 12.</t>
  </si>
  <si>
    <t>Mosolygó Titusz</t>
  </si>
  <si>
    <t>Parádi Alíz</t>
  </si>
  <si>
    <t>1058 Budapest Domb utca 28.</t>
  </si>
  <si>
    <t>Horváth Dániel</t>
  </si>
  <si>
    <t>Sitkei Emese</t>
  </si>
  <si>
    <t>1074 Budapest Csárda utca 13.</t>
  </si>
  <si>
    <t>Pető Kristóf</t>
  </si>
  <si>
    <t>Nagy Julianna</t>
  </si>
  <si>
    <t>1144 Budapest Avar utca 45.</t>
  </si>
  <si>
    <t>Kubinyi Attila</t>
  </si>
  <si>
    <t>Barta Szeréna</t>
  </si>
  <si>
    <t>1078 Budapest Lovarda köz 1.</t>
  </si>
  <si>
    <t>Pintér Katalin</t>
  </si>
  <si>
    <t>Csonka Amália</t>
  </si>
  <si>
    <t>1025 Budapest Ambrus utca 28.</t>
  </si>
  <si>
    <t>Szántó Aurél</t>
  </si>
  <si>
    <t>Róka Irén</t>
  </si>
  <si>
    <t>1215 Budapest Dankó Pista utca 62.</t>
  </si>
  <si>
    <t>Bolgár Csilla</t>
  </si>
  <si>
    <t>Kondor Flóra</t>
  </si>
  <si>
    <t>1118 Budapest Pipacs lépcső 6.</t>
  </si>
  <si>
    <t>Temesi Mátyás</t>
  </si>
  <si>
    <t>Halasi Katinka</t>
  </si>
  <si>
    <t>1072 Budapest Csárda utca 5.</t>
  </si>
  <si>
    <t>Földes Kata</t>
  </si>
  <si>
    <t>Zala Gabriella</t>
  </si>
  <si>
    <t>1073 Budapest Széles utca 88.</t>
  </si>
  <si>
    <t>Sári Borbála</t>
  </si>
  <si>
    <t>Veress Antónia</t>
  </si>
  <si>
    <t>1126 Budapest Sütő utca 64.</t>
  </si>
  <si>
    <t>Fekete Heléna</t>
  </si>
  <si>
    <t>Szegedi Amanda</t>
  </si>
  <si>
    <t>1122 Budapest Dajka tér 1.</t>
  </si>
  <si>
    <t>Huszár Alfréd</t>
  </si>
  <si>
    <t>Fonyódi Boglárka</t>
  </si>
  <si>
    <t>1026 Budapest Kalász köz 6.</t>
  </si>
  <si>
    <t>Jankovics Franciska</t>
  </si>
  <si>
    <t>Petrás Tekla</t>
  </si>
  <si>
    <t>1178 Budapest István király tér 3.</t>
  </si>
  <si>
    <t>Eszes Vencel</t>
  </si>
  <si>
    <t>Csontos Kármen</t>
  </si>
  <si>
    <t>1055 Budapest Babér utca 97.</t>
  </si>
  <si>
    <t>Selmeci Amália</t>
  </si>
  <si>
    <t>Sárosi Dóra</t>
  </si>
  <si>
    <t>1144 Budapest Pipacs lépcső 22.</t>
  </si>
  <si>
    <t>Reményi Roland</t>
  </si>
  <si>
    <t>Simák Klotild</t>
  </si>
  <si>
    <t>1147 Budapest Széchenyi utca 1.</t>
  </si>
  <si>
    <t>Bajor Adalbert</t>
  </si>
  <si>
    <t>Lázár Annabella</t>
  </si>
  <si>
    <t>1236 Budapest Háló sor 26.</t>
  </si>
  <si>
    <t>Rádi Vendel</t>
  </si>
  <si>
    <t>Hidas Boglár</t>
  </si>
  <si>
    <t>1101 Budapest Csavar tér 5.</t>
  </si>
  <si>
    <t>Szarka Zsóka</t>
  </si>
  <si>
    <t>Selmeci Melinda</t>
  </si>
  <si>
    <t>1163 Budapest Dajka tér 6.</t>
  </si>
  <si>
    <t>Orosz Stefánia</t>
  </si>
  <si>
    <t>Dallos Hilda</t>
  </si>
  <si>
    <t>1149 Budapest Apáca köz 6.</t>
  </si>
  <si>
    <t>Faludi Tekla</t>
  </si>
  <si>
    <t>Kürti Kata</t>
  </si>
  <si>
    <t>1146 Budapest Alig tér 3.</t>
  </si>
  <si>
    <t>Pénzes Aurél</t>
  </si>
  <si>
    <t>Földvári Patrícia</t>
  </si>
  <si>
    <t>1191 Budapest Kis tér 8.</t>
  </si>
  <si>
    <t>Kenyeres Zsigmond</t>
  </si>
  <si>
    <t>Német Martina</t>
  </si>
  <si>
    <t>1191 Budapest Boros utca 10.</t>
  </si>
  <si>
    <t>Harsányi Edit</t>
  </si>
  <si>
    <t>Mosolygó Edina</t>
  </si>
  <si>
    <t>1184 Budapest Csavargyár utca 91.</t>
  </si>
  <si>
    <t>Kónya Krisztina</t>
  </si>
  <si>
    <t>Eszes Olívia</t>
  </si>
  <si>
    <t>1172 Budapest Kikerics utca 39.</t>
  </si>
  <si>
    <t>Gulyás Hugó</t>
  </si>
  <si>
    <t>Sápi Elvira</t>
  </si>
  <si>
    <t>1085 Budapest Bánk bán sor 29.</t>
  </si>
  <si>
    <t>Csordás Imola</t>
  </si>
  <si>
    <t>Bódi Ildikó</t>
  </si>
  <si>
    <t>1118 Budapest Avar utca 68.</t>
  </si>
  <si>
    <t>Udvardi Natália</t>
  </si>
  <si>
    <t>Kozma Dóra</t>
  </si>
  <si>
    <t>1011 Budapest Csipkegyári utca 94.</t>
  </si>
  <si>
    <t>Berkes Lujza</t>
  </si>
  <si>
    <t>Sas Gabriella</t>
  </si>
  <si>
    <t>1213 Budapest Napvirág tér 2.</t>
  </si>
  <si>
    <t>Dobos György</t>
  </si>
  <si>
    <t>Gazsó Viola</t>
  </si>
  <si>
    <t>1201 Budapest Fecske utca 58.</t>
  </si>
  <si>
    <t>Rákoczi Hilda</t>
  </si>
  <si>
    <t>Padányi Emese</t>
  </si>
  <si>
    <t>1049 Budapest Dobó utca 54.</t>
  </si>
  <si>
    <t>Raffai Gyöngyi</t>
  </si>
  <si>
    <t>Gerencsér Kitti</t>
  </si>
  <si>
    <t>1091 Budapest Vőlegény utca 9.</t>
  </si>
  <si>
    <t>Halmai Boldizsár</t>
  </si>
  <si>
    <t>Beke Anikó</t>
  </si>
  <si>
    <t>1126 Budapest Pacsirta fasor 98.</t>
  </si>
  <si>
    <t>Radványi Attila</t>
  </si>
  <si>
    <t>Dobos Liza</t>
  </si>
  <si>
    <t>1105 Budapest Dankó Pista utca 83.</t>
  </si>
  <si>
    <t>Pénzes Viola</t>
  </si>
  <si>
    <t>Bognár Erika</t>
  </si>
  <si>
    <t>1031 Budapest Domb utca 31.</t>
  </si>
  <si>
    <t>Szabó Lilla</t>
  </si>
  <si>
    <t>Hanák Veronika</t>
  </si>
  <si>
    <t>1211 Budapest Csinszka utca 31.</t>
  </si>
  <si>
    <t>Váradi Roland</t>
  </si>
  <si>
    <t>Stadler Cecilia</t>
  </si>
  <si>
    <t>1143 Budapest Alma utca 98.</t>
  </si>
  <si>
    <t>Hatvani Adél</t>
  </si>
  <si>
    <t>Nemes Tünde</t>
  </si>
  <si>
    <t>1139 Budapest Pipacs utca 70.</t>
  </si>
  <si>
    <t>Szirtes Zsófia</t>
  </si>
  <si>
    <t>Burján Helga</t>
  </si>
  <si>
    <t>1222 Budapest Nép utca 58.</t>
  </si>
  <si>
    <t>Seres Virág</t>
  </si>
  <si>
    <t>Nagy Leonóra</t>
  </si>
  <si>
    <t>1193 Budapest Cinke utca 87.</t>
  </si>
  <si>
    <t>Tasnádi Simon</t>
  </si>
  <si>
    <t>Szoboszlai Andrea</t>
  </si>
  <si>
    <t>1167 Budapest Lencse utca 8.</t>
  </si>
  <si>
    <t>Egerszegi Csongor</t>
  </si>
  <si>
    <t>Jámbor Eszter</t>
  </si>
  <si>
    <t>1075 Budapest Pacsirta utca 17.</t>
  </si>
  <si>
    <t>Földvári Menyhért</t>
  </si>
  <si>
    <t>Szőke Rózsa</t>
  </si>
  <si>
    <t>1236 Budapest Pál köz 3.</t>
  </si>
  <si>
    <t>Jávor Gitta</t>
  </si>
  <si>
    <t>Nagy Gabriella</t>
  </si>
  <si>
    <t>1167 Budapest Birkozó dűlő 14.</t>
  </si>
  <si>
    <t>Katona Lipót</t>
  </si>
  <si>
    <t>Holló Kata</t>
  </si>
  <si>
    <t>1163 Budapest Baranyai tér 9.</t>
  </si>
  <si>
    <t>Morvai Taksony</t>
  </si>
  <si>
    <t>Kökény Kármen</t>
  </si>
  <si>
    <t>1162 Budapest Babér tér 1.</t>
  </si>
  <si>
    <t>Gyurkovics Emőd</t>
  </si>
  <si>
    <t>Benkő Edina</t>
  </si>
  <si>
    <t>1103 Budapest Kacagány fasor 15.</t>
  </si>
  <si>
    <t>Rózsahegyi Margit</t>
  </si>
  <si>
    <t>Keleti Szabrina</t>
  </si>
  <si>
    <t>1012 Budapest Árvíz utca 14.</t>
  </si>
  <si>
    <t>Soproni Elemér</t>
  </si>
  <si>
    <t>Fitos Soma</t>
  </si>
  <si>
    <t>1038 Budapest Nyerges utca 63.</t>
  </si>
  <si>
    <t>Káldor Natália</t>
  </si>
  <si>
    <t>Zala Amália</t>
  </si>
  <si>
    <t>1116 Budapest Kerekes tér 1.</t>
  </si>
  <si>
    <t>Kőműves Tiborc</t>
  </si>
  <si>
    <t>Krizsán Emma</t>
  </si>
  <si>
    <t>1151 Budapest Tőzika utca 55.</t>
  </si>
  <si>
    <t>Komlósi Lázár</t>
  </si>
  <si>
    <t>Szakács Aranka</t>
  </si>
  <si>
    <t>1107 Budapest Medve fasor 9.</t>
  </si>
  <si>
    <t>Megyeri Magdaléna</t>
  </si>
  <si>
    <t>Somogyi Vanda</t>
  </si>
  <si>
    <t>1072 Budapest Hó utca 39.</t>
  </si>
  <si>
    <t>Sutka Ede</t>
  </si>
  <si>
    <t>Havas Soma</t>
  </si>
  <si>
    <t>1212 Budapest Bal dűlő 5.</t>
  </si>
  <si>
    <t>Hegedűs Simon</t>
  </si>
  <si>
    <t>Makra Gabriella</t>
  </si>
  <si>
    <t>1142 Budapest Mókus tér 6.</t>
  </si>
  <si>
    <t>Solymos Krisztián</t>
  </si>
  <si>
    <t>Boros Lídia</t>
  </si>
  <si>
    <t>1117 Budapest Cinke dűlő 7.</t>
  </si>
  <si>
    <t>Holló Jolán</t>
  </si>
  <si>
    <t>Lázár Natália</t>
  </si>
  <si>
    <t>1068 Budapest Bölcs utca 73.</t>
  </si>
  <si>
    <t>Radnóti Tivadar</t>
  </si>
  <si>
    <t>Frank Fanni</t>
  </si>
  <si>
    <t>1123 Budapest Bibic utca 47.</t>
  </si>
  <si>
    <t>Jancsó Lénárd</t>
  </si>
  <si>
    <t>Zeke Boriska</t>
  </si>
  <si>
    <t>1193 Budapest Petőfi Sándor utca 97.</t>
  </si>
  <si>
    <t>Szilágyi Beatrix</t>
  </si>
  <si>
    <t>Csergő Rozália</t>
  </si>
  <si>
    <t>1014 Budapest Halász köz 10.</t>
  </si>
  <si>
    <t>Csordás Ádám</t>
  </si>
  <si>
    <t>Dömötör Luca</t>
  </si>
  <si>
    <t>1193 Budapest Bánk bán fasor 56.</t>
  </si>
  <si>
    <t>Virág Linda</t>
  </si>
  <si>
    <t>Horváth Regina</t>
  </si>
  <si>
    <t>1157 Budapest Széles lépcső 1.</t>
  </si>
  <si>
    <t>Csányi Magdaléna</t>
  </si>
  <si>
    <t>Komáromi Ida</t>
  </si>
  <si>
    <t>1177 Budapest Tulipán tér 11.</t>
  </si>
  <si>
    <t>Körmendi Gellért</t>
  </si>
  <si>
    <t>Sáfrány Szabrina</t>
  </si>
  <si>
    <t>1102 Budapest Dajka utca 41.</t>
  </si>
  <si>
    <t>Fodor Móricz</t>
  </si>
  <si>
    <t>Csáki Annabella</t>
  </si>
  <si>
    <t>1226 Budapest Ambrus utca 64.</t>
  </si>
  <si>
    <t>Rozsnyai Paula</t>
  </si>
  <si>
    <t>1091 Budapest Baranyai sor 1.</t>
  </si>
  <si>
    <t>Fonyódi Vanda</t>
  </si>
  <si>
    <t>Kurucz Heléna</t>
  </si>
  <si>
    <t>1115 Budapest Sógor utca 83.</t>
  </si>
  <si>
    <t>Juhász Miklós</t>
  </si>
  <si>
    <t>Koczka Debóra</t>
  </si>
  <si>
    <t>1082 Budapest Boróka köz 11.</t>
  </si>
  <si>
    <t>Dobos Andrea</t>
  </si>
  <si>
    <t>Magyar Izolda</t>
  </si>
  <si>
    <t>1224 Budapest Retek utca 68.</t>
  </si>
  <si>
    <t>Dóka Gyöngyi</t>
  </si>
  <si>
    <t>Kalocsai Annabella</t>
  </si>
  <si>
    <t>1169 Budapest Sógor utca 63.</t>
  </si>
  <si>
    <t>Mácsai Fülöp</t>
  </si>
  <si>
    <t>Kun Evelin</t>
  </si>
  <si>
    <t>1125 Budapest Cserfa utca 45.</t>
  </si>
  <si>
    <t>Gyulai Gabriella</t>
  </si>
  <si>
    <t>Csordás Irén</t>
  </si>
  <si>
    <t>1189 Budapest Avar sor 5.</t>
  </si>
  <si>
    <t>Abonyi Özséb</t>
  </si>
  <si>
    <t>Kassai Liliána</t>
  </si>
  <si>
    <t>1201 Budapest Bánk bán utca 51.</t>
  </si>
  <si>
    <t>Unger Stefánia</t>
  </si>
  <si>
    <t>Lakatos Sarolta</t>
  </si>
  <si>
    <t>1179 Budapest Szekeres utca 62.</t>
  </si>
  <si>
    <t>Vadász Brigitta</t>
  </si>
  <si>
    <t>Somlai Lenke</t>
  </si>
  <si>
    <t>1227 Budapest Bálvány utca 78.</t>
  </si>
  <si>
    <t>Ambrus Ambrus</t>
  </si>
  <si>
    <t>Madarász Szidónia</t>
  </si>
  <si>
    <t>1093 Budapest Petőfi Sándor utca 83.</t>
  </si>
  <si>
    <t>Pelle Gusztáv</t>
  </si>
  <si>
    <t>Sóti Gerda</t>
  </si>
  <si>
    <t>1212 Budapest Ősz utca 7.</t>
  </si>
  <si>
    <t>Mészáros Kriszta</t>
  </si>
  <si>
    <t>1129 Budapest Lajos sor 26.</t>
  </si>
  <si>
    <t>Lánczi Rita</t>
  </si>
  <si>
    <t>Sáfrány Franciska</t>
  </si>
  <si>
    <t>1085 Budapest Kossuth utca 83.</t>
  </si>
  <si>
    <t>Csányi István</t>
  </si>
  <si>
    <t>Sárkány Dorottya</t>
  </si>
  <si>
    <t>1124 Budapest Bor köz 7.</t>
  </si>
  <si>
    <t>Hidas Izabella</t>
  </si>
  <si>
    <t>Váraljai Sarolta</t>
  </si>
  <si>
    <t>1111 Budapest Kis utca 53.</t>
  </si>
  <si>
    <t>Heller Ida</t>
  </si>
  <si>
    <t>Soltész Krisztina</t>
  </si>
  <si>
    <t>1117 Budapest Paprika utca 87.</t>
  </si>
  <si>
    <t>Ujvári Galina</t>
  </si>
  <si>
    <t>Novák Nelli</t>
  </si>
  <si>
    <t>1202 Budapest Nyárfa tér 6.</t>
  </si>
  <si>
    <t>Arató Annabella</t>
  </si>
  <si>
    <t>Bihari Stefánia</t>
  </si>
  <si>
    <t>1167 Budapest Derkovits utca 7.</t>
  </si>
  <si>
    <t>Körmendi Violetta</t>
  </si>
  <si>
    <t>Adorján Júlia</t>
  </si>
  <si>
    <t>1205 Budapest Termesz utca 51.</t>
  </si>
  <si>
    <t>Frank Leonóra</t>
  </si>
  <si>
    <t>Pozsgai Enikő</t>
  </si>
  <si>
    <t>1111 Budapest Török tér 10.</t>
  </si>
  <si>
    <t>Zsoldos Edit</t>
  </si>
  <si>
    <t>Vass Judit</t>
  </si>
  <si>
    <t>1119 Budapest Sütő tér 4.</t>
  </si>
  <si>
    <t>Mészáros Miléna</t>
  </si>
  <si>
    <t>Aradi Ágota</t>
  </si>
  <si>
    <t>1102 Budapest Búzavirág utca 60.</t>
  </si>
  <si>
    <t>Mező Tamara</t>
  </si>
  <si>
    <t>Sötér Linda</t>
  </si>
  <si>
    <t>1028 Budapest Pipacs utca 94.</t>
  </si>
  <si>
    <t>Csordás Ágota</t>
  </si>
  <si>
    <t>Farkas Magdolna</t>
  </si>
  <si>
    <t>1221 Budapest Otthon tér 11.</t>
  </si>
  <si>
    <t>Szelei Zsófia</t>
  </si>
  <si>
    <t>Lantos Amanda</t>
  </si>
  <si>
    <t>1152 Budapest Botond utca 57.</t>
  </si>
  <si>
    <t>Regős Laura</t>
  </si>
  <si>
    <t>Hegedűs Elvira</t>
  </si>
  <si>
    <t>1124 Budapest Arató utca 89.</t>
  </si>
  <si>
    <t>Sitkei Franciska</t>
  </si>
  <si>
    <t>Sáfrány Kata</t>
  </si>
  <si>
    <t>1167 Budapest Oldal köz 6.</t>
  </si>
  <si>
    <t>Váradi Imola</t>
  </si>
  <si>
    <t>Szarka Antónia</t>
  </si>
  <si>
    <t>1106 Budapest Alma utca 19.</t>
  </si>
  <si>
    <t>Slezák Zsóka</t>
  </si>
  <si>
    <t>Farkas Petra</t>
  </si>
  <si>
    <t>1195 Budapest Medve utca 72.</t>
  </si>
  <si>
    <t>Csiszár István</t>
  </si>
  <si>
    <t>Török Lili</t>
  </si>
  <si>
    <t>1238 Budapest Dajka lépcső 16.</t>
  </si>
  <si>
    <t>Homoki Ödön</t>
  </si>
  <si>
    <t>Szász Zsófia</t>
  </si>
  <si>
    <t>1072 Budapest Botond lépcső 20.</t>
  </si>
  <si>
    <t>Révész Mónika</t>
  </si>
  <si>
    <t>Fábián Sarolta</t>
  </si>
  <si>
    <t>1055 Budapest Boros tér 2.</t>
  </si>
  <si>
    <t>Diószegi Stefánia</t>
  </si>
  <si>
    <t>Somos Erika</t>
  </si>
  <si>
    <t>1126 Budapest Bogár tér 5.</t>
  </si>
  <si>
    <t>Hegyi Vajk</t>
  </si>
  <si>
    <t>Szebeni Viktória</t>
  </si>
  <si>
    <t>1044 Budapest Keskeny köz 2.</t>
  </si>
  <si>
    <t>Huszák Lóránd</t>
  </si>
  <si>
    <t>Cigány Gitta</t>
  </si>
  <si>
    <t>1214 Budapest Pénzverem tér 3.</t>
  </si>
  <si>
    <t>Selmeci Marietta</t>
  </si>
  <si>
    <t>Somos Tilda</t>
  </si>
  <si>
    <t>1146 Budapest Nép utca 80.</t>
  </si>
  <si>
    <t>Halmai István</t>
  </si>
  <si>
    <t>Szentgyörgyi Mária</t>
  </si>
  <si>
    <t>1019 Budapest Boros sor 1.</t>
  </si>
  <si>
    <t>Berkes János</t>
  </si>
  <si>
    <t>Bertók Tamara</t>
  </si>
  <si>
    <t>1079 Budapest Csavar utca 50.</t>
  </si>
  <si>
    <t>Somogyvári Linda</t>
  </si>
  <si>
    <t>Szűcs Regina</t>
  </si>
  <si>
    <t>1058 Budapest Indóház utca 68.</t>
  </si>
  <si>
    <t>Madarász Lili</t>
  </si>
  <si>
    <t>Gond Irén</t>
  </si>
  <si>
    <t>1024 Budapest Harangláb utca 39.</t>
  </si>
  <si>
    <t>Szép Katalin</t>
  </si>
  <si>
    <t>Mózer Lívia</t>
  </si>
  <si>
    <t>1192 Budapest Tanító utca 41.</t>
  </si>
  <si>
    <t>Fábián Tódor</t>
  </si>
  <si>
    <t>Dóka Anikó</t>
  </si>
  <si>
    <t>1017 Budapest Bajza dűlő 10.</t>
  </si>
  <si>
    <t>Rejtő Edit</t>
  </si>
  <si>
    <t>Ács Borbála</t>
  </si>
  <si>
    <t>1158 Budapest Dajka utca 87.</t>
  </si>
  <si>
    <t>Kosztolányi Emma</t>
  </si>
  <si>
    <t>Piller Flóra</t>
  </si>
  <si>
    <t>1222 Budapest Lajos tér 9.</t>
  </si>
  <si>
    <t>Romhányi Ernő</t>
  </si>
  <si>
    <t>Serföző Szilvia</t>
  </si>
  <si>
    <t>1097 Budapest Kerék fasor 12.</t>
  </si>
  <si>
    <t>Kőműves Jácint</t>
  </si>
  <si>
    <t>Kozma Lujza</t>
  </si>
  <si>
    <t>1025 Budapest Domb utca 52.</t>
  </si>
  <si>
    <t>Fehérvári Linda</t>
  </si>
  <si>
    <t>Végh Irén</t>
  </si>
  <si>
    <t>1042 Budapest Hó tér 4.</t>
  </si>
  <si>
    <t>Lendvai Antónia</t>
  </si>
  <si>
    <t>Rudas Lujza</t>
  </si>
  <si>
    <t>1144 Budapest Új dűlő 10.</t>
  </si>
  <si>
    <t>Szamosi Izabella</t>
  </si>
  <si>
    <t>Raffai Éva</t>
  </si>
  <si>
    <t>1161 Budapest Csavar utca 61.</t>
  </si>
  <si>
    <t>Szemes Kármen</t>
  </si>
  <si>
    <t>Sárai Elza</t>
  </si>
  <si>
    <t>1111 Budapest Ősz utca 98.</t>
  </si>
  <si>
    <t>Makra Petra</t>
  </si>
  <si>
    <t>Pete Evelin</t>
  </si>
  <si>
    <t>1131 Budapest Nyíl utca 63.</t>
  </si>
  <si>
    <t>Csányi Franciska</t>
  </si>
  <si>
    <t>Huszár Laura</t>
  </si>
  <si>
    <t>1057 Budapest Bokor lépcső 26.</t>
  </si>
  <si>
    <t>Sápi Ármin</t>
  </si>
  <si>
    <t>Zágon Izabella</t>
  </si>
  <si>
    <t>1185 Budapest Piac köz 7.</t>
  </si>
  <si>
    <t>Benkő Márkó</t>
  </si>
  <si>
    <t>Egyed Olga</t>
  </si>
  <si>
    <t>1111 Budapest Szív utca 24.</t>
  </si>
  <si>
    <t>Karsai Lilla</t>
  </si>
  <si>
    <t>Mérei Jolán</t>
  </si>
  <si>
    <t>1192 Budapest Harangláb utca 44.</t>
  </si>
  <si>
    <t>Maróti Martina</t>
  </si>
  <si>
    <t>Sarkadi Kinga</t>
  </si>
  <si>
    <t>1088 Budapest Török utca 16.</t>
  </si>
  <si>
    <t>Bánki Alfréd</t>
  </si>
  <si>
    <t>Rózsahegyi Emma</t>
  </si>
  <si>
    <t>1058 Budapest Kikerics utca 79.</t>
  </si>
  <si>
    <t>Palágyi Gál</t>
  </si>
  <si>
    <t>Rozsnyai Judit</t>
  </si>
  <si>
    <t>1218 Budapest Csillag fasor 87.</t>
  </si>
  <si>
    <t>Hernádi Szilárd</t>
  </si>
  <si>
    <t>Nyitrai Gerda</t>
  </si>
  <si>
    <t>1044 Budapest Bánk bán dűlő 18.</t>
  </si>
  <si>
    <t>Laczkó Tiborc</t>
  </si>
  <si>
    <t>Sólyom Natália</t>
  </si>
  <si>
    <t>1072 Budapest Harangláb fasor 20.</t>
  </si>
  <si>
    <t>Sütő Donát</t>
  </si>
  <si>
    <t>Pomázi Adrienn</t>
  </si>
  <si>
    <t>1022 Budapest Kikerics utca 44.</t>
  </si>
  <si>
    <t>Nyerges Csenger</t>
  </si>
  <si>
    <t>Hetényi Franciska</t>
  </si>
  <si>
    <t>1131 Budapest Csinszka utca 27.</t>
  </si>
  <si>
    <t>Róka Ignác</t>
  </si>
  <si>
    <t>Kenyeres Lili</t>
  </si>
  <si>
    <t>1105 Budapest Lencse utca 100.</t>
  </si>
  <si>
    <t>Munkácsi Zsófia</t>
  </si>
  <si>
    <t>Győri Elza</t>
  </si>
  <si>
    <t>1159 Budapest Paprika utca 15.</t>
  </si>
  <si>
    <t>Várszegi Domonkos</t>
  </si>
  <si>
    <t>Haraszti Luca</t>
  </si>
  <si>
    <t>1093 Budapest Tőzika lépcső 3.</t>
  </si>
  <si>
    <t>Kassai Vilmos</t>
  </si>
  <si>
    <t>Szőllősi Szilvia</t>
  </si>
  <si>
    <t>1075 Budapest Juharfás utca 30.</t>
  </si>
  <si>
    <t>Pócsik Helga</t>
  </si>
  <si>
    <t>Kékesi Tünde</t>
  </si>
  <si>
    <t>1183 Budapest Szekeres utca 59.</t>
  </si>
  <si>
    <t>Román Géza</t>
  </si>
  <si>
    <t>Szakál Beatrix</t>
  </si>
  <si>
    <t>1096 Budapest Medve tér 5.</t>
  </si>
  <si>
    <t>Káldor Magdolna</t>
  </si>
  <si>
    <t>Halasi Irma</t>
  </si>
  <si>
    <t>1014 Budapest Izabella tér 4.</t>
  </si>
  <si>
    <t>Jurányi Piroska</t>
  </si>
  <si>
    <t>Ligeti Ilona</t>
  </si>
  <si>
    <t>1119 Budapest Angyal utca 21.</t>
  </si>
  <si>
    <t>Mészáros Dominika</t>
  </si>
  <si>
    <t>Komáromi Paula</t>
  </si>
  <si>
    <t>1155 Budapest Csöpp sor 22.</t>
  </si>
  <si>
    <t>Nagy Gizella</t>
  </si>
  <si>
    <t>Szeberényi Adrienn</t>
  </si>
  <si>
    <t>1182 Budapest Sógor utca 11.</t>
  </si>
  <si>
    <t>Asztalos Lenke</t>
  </si>
  <si>
    <t>Murányi Sára</t>
  </si>
  <si>
    <t>1207 Budapest Mészáros tér 12.</t>
  </si>
  <si>
    <t>Fitos Klára</t>
  </si>
  <si>
    <t>Ormai Petra</t>
  </si>
  <si>
    <t>1222 Budapest Templom tér 4.</t>
  </si>
  <si>
    <t>Nádasi Vazul</t>
  </si>
  <si>
    <t>Vörös Ibolya</t>
  </si>
  <si>
    <t>1143 Budapest Boszorkány köz 3.</t>
  </si>
  <si>
    <t>Dorogi Győző</t>
  </si>
  <si>
    <t>Rádai Emma</t>
  </si>
  <si>
    <t>1124 Budapest Lajos utca 10.</t>
  </si>
  <si>
    <t>Morvai Szilvia</t>
  </si>
  <si>
    <t>Jurányi Annabella</t>
  </si>
  <si>
    <t>1033 Budapest Bokor sor 8.</t>
  </si>
  <si>
    <t>Répási Mária</t>
  </si>
  <si>
    <t>Vadász Ildikó</t>
  </si>
  <si>
    <t>1179 Budapest Sógor utca 4.</t>
  </si>
  <si>
    <t>Bakos László</t>
  </si>
  <si>
    <t>Karsai Stefánia</t>
  </si>
  <si>
    <t>1044 Budapest Ótemető lépcső 1.</t>
  </si>
  <si>
    <t>Kőszegi Menyhért</t>
  </si>
  <si>
    <t>Sasvári Annabella</t>
  </si>
  <si>
    <t>1121 Budapest Szív sor 25.</t>
  </si>
  <si>
    <t>Polyák Violetta</t>
  </si>
  <si>
    <t>Pete Irén</t>
  </si>
  <si>
    <t>1088 Budapest Honleány tér 1.</t>
  </si>
  <si>
    <t>Körmendi Emma</t>
  </si>
  <si>
    <t>Kapás Klotild</t>
  </si>
  <si>
    <t>1051 Budapest Szekeres tér 4.</t>
  </si>
  <si>
    <t>Árva Arika</t>
  </si>
  <si>
    <t>Szendrő Gizella</t>
  </si>
  <si>
    <t>1011 Budapest Otthon utca 65.</t>
  </si>
  <si>
    <t>Sárvári Miklós</t>
  </si>
  <si>
    <t>Soltész Szeréna</t>
  </si>
  <si>
    <t>1074 Budapest Budapesti tér 10.</t>
  </si>
  <si>
    <t>Pados Zoltán</t>
  </si>
  <si>
    <t>Asolti Viola</t>
  </si>
  <si>
    <t>1167 Budapest Halász utca 6.</t>
  </si>
  <si>
    <t>Kertész Róbert</t>
  </si>
  <si>
    <t>Kulcsár Hermina</t>
  </si>
  <si>
    <t>1238 Budapest Dobó lépcső 8.</t>
  </si>
  <si>
    <t>Tihanyi Patrícia</t>
  </si>
  <si>
    <t>Orosz Felícia</t>
  </si>
  <si>
    <t>1212 Budapest Apáca utca 11.</t>
  </si>
  <si>
    <t>Szegedi Margit</t>
  </si>
  <si>
    <t>Mózer Rozália</t>
  </si>
  <si>
    <t>1181 Budapest Kerék utca 26.</t>
  </si>
  <si>
    <t>Tasnádi Emilia</t>
  </si>
  <si>
    <t>Almási Natália</t>
  </si>
  <si>
    <t>1205 Budapest Babér sor 25.</t>
  </si>
  <si>
    <t>Nyitrai Rezső</t>
  </si>
  <si>
    <t>Garami Nóra</t>
  </si>
  <si>
    <t>1167 Budapest Mazsola dűlő 3.</t>
  </si>
  <si>
    <t>Valkó Bíborka</t>
  </si>
  <si>
    <t>Krizsán Csilla</t>
  </si>
  <si>
    <t>1226 Budapest Fürj tér 12.</t>
  </si>
  <si>
    <t>Sziráki Linda</t>
  </si>
  <si>
    <t>Pelle Terézia</t>
  </si>
  <si>
    <t>1019 Budapest Paprika tér 9.</t>
  </si>
  <si>
    <t>Mátyus Lázár</t>
  </si>
  <si>
    <t>Parádi Beatrix</t>
  </si>
  <si>
    <t>1236 Budapest Seres utca 70.</t>
  </si>
  <si>
    <t>Poór Annabella</t>
  </si>
  <si>
    <t>Fejes Tilda</t>
  </si>
  <si>
    <t>1226 Budapest Ördög utca 68.</t>
  </si>
  <si>
    <t>Vitéz Levente</t>
  </si>
  <si>
    <t>Somos Judit</t>
  </si>
  <si>
    <t>1076 Budapest Otthon tér 6.</t>
  </si>
  <si>
    <t>Szigetvári Vera</t>
  </si>
  <si>
    <t>Bihari Rita</t>
  </si>
  <si>
    <t>1222 Budapest Csárda dűlő 2.</t>
  </si>
  <si>
    <t>Hamar Lóránd</t>
  </si>
  <si>
    <t>Fonyódi Rita</t>
  </si>
  <si>
    <t>1208 Budapest Szív lépcső 3.</t>
  </si>
  <si>
    <t>Halasi Gedeon</t>
  </si>
  <si>
    <t>Reményi Márta</t>
  </si>
  <si>
    <t>1139 Budapest Pezsgő utca 98.</t>
  </si>
  <si>
    <t>Kátai Kornél</t>
  </si>
  <si>
    <t>Komlósi Beáta</t>
  </si>
  <si>
    <t>1084 Budapest Tavasz utca 27.</t>
  </si>
  <si>
    <t>Kondor Szaniszló</t>
  </si>
  <si>
    <t>Rózsahegyi Virág</t>
  </si>
  <si>
    <t>1098 Budapest Búzavirág tér 11.</t>
  </si>
  <si>
    <t>Nádasi Alíz</t>
  </si>
  <si>
    <t>Bene Kitti</t>
  </si>
  <si>
    <t>1134 Budapest Tavasz utca 24.</t>
  </si>
  <si>
    <t>Ocskó Katinka</t>
  </si>
  <si>
    <t>Lakos Linda</t>
  </si>
  <si>
    <t>1202 Budapest Bor fasor 100.</t>
  </si>
  <si>
    <t>Győri Regina</t>
  </si>
  <si>
    <t>Kőszegi Ilka</t>
  </si>
  <si>
    <t>1143 Budapest Nápoly utca 3.</t>
  </si>
  <si>
    <t>Pósa Pál</t>
  </si>
  <si>
    <t>Dömötör Brigitta</t>
  </si>
  <si>
    <t>1022 Budapest Bálvány utca 15.</t>
  </si>
  <si>
    <t>Magyar Kitti</t>
  </si>
  <si>
    <t>Jancsó Erzsébet</t>
  </si>
  <si>
    <t>1095 Budapest Kerék utca 96.</t>
  </si>
  <si>
    <t>Réz Anna</t>
  </si>
  <si>
    <t>Jávor Klotild</t>
  </si>
  <si>
    <t>1116 Budapest Nyíl tér 7.</t>
  </si>
  <si>
    <t>Adorján Menyhért</t>
  </si>
  <si>
    <t>Szolnoki Franciska</t>
  </si>
  <si>
    <t>1151 Budapest Kalász lépcső 3.</t>
  </si>
  <si>
    <t>Soltész Hédi</t>
  </si>
  <si>
    <t>Szeberényi Krisztina</t>
  </si>
  <si>
    <t>1117 Budapest Őrház tér 3.</t>
  </si>
  <si>
    <t>Hamza Violetta</t>
  </si>
  <si>
    <t>Várnai Barbara</t>
  </si>
  <si>
    <t>1097 Budapest Csinszka utca 25.</t>
  </si>
  <si>
    <t>Jenei János</t>
  </si>
  <si>
    <t>Kósa Mária</t>
  </si>
  <si>
    <t>1231 Budapest Boróka utca 31.</t>
  </si>
  <si>
    <t>Mészáros Olga</t>
  </si>
  <si>
    <t>Dobai Magda</t>
  </si>
  <si>
    <t>1204 Budapest Templom utca 64.</t>
  </si>
  <si>
    <t>Hetényi Marianna</t>
  </si>
  <si>
    <t>Dudás Tilda</t>
  </si>
  <si>
    <t>1189 Budapest Boróka utca 26.</t>
  </si>
  <si>
    <t>Sallai Gyöngyvér</t>
  </si>
  <si>
    <t>Fekete Aranka</t>
  </si>
  <si>
    <t>1162 Budapest Gömb utca 45.</t>
  </si>
  <si>
    <t>Rejtő Zsombor</t>
  </si>
  <si>
    <t>Somodi Mónika</t>
  </si>
  <si>
    <t>1123 Budapest Kabóca köz 6.</t>
  </si>
  <si>
    <t>Hajdú Tivadar</t>
  </si>
  <si>
    <t>Róka Klára</t>
  </si>
  <si>
    <t>1193 Budapest Cső utca 78.</t>
  </si>
  <si>
    <t>Enyedi Róbert</t>
  </si>
  <si>
    <t>Szeberényi Emőke</t>
  </si>
  <si>
    <t>1212 Budapest Kis tér 3.</t>
  </si>
  <si>
    <t>Farkas László</t>
  </si>
  <si>
    <t>Hajós Mária</t>
  </si>
  <si>
    <t>1116 Budapest Búcsú utca 88.</t>
  </si>
  <si>
    <t>Laczkó Lőrinc</t>
  </si>
  <si>
    <t>Radnóti Magdolna</t>
  </si>
  <si>
    <t>1134 Budapest Meder utca 56.</t>
  </si>
  <si>
    <t>Köves Áron</t>
  </si>
  <si>
    <t>Rádi Boriska</t>
  </si>
  <si>
    <t>1087 Budapest Must utca 28.</t>
  </si>
  <si>
    <t>Szarka Renáta</t>
  </si>
  <si>
    <t>Zeke Rozália</t>
  </si>
  <si>
    <t>1196 Budapest Csillag utca 57.</t>
  </si>
  <si>
    <t>Dallos Jakab</t>
  </si>
  <si>
    <t>Puskás Olga</t>
  </si>
  <si>
    <t>1127 Budapest Bécsi utca 40.</t>
  </si>
  <si>
    <t>Keszthelyi Bódog</t>
  </si>
  <si>
    <t>Polányi Gerda</t>
  </si>
  <si>
    <t>1019 Budapest Őrház utca 25.</t>
  </si>
  <si>
    <t>Arató László</t>
  </si>
  <si>
    <t>Beke Teréz</t>
  </si>
  <si>
    <t>1148 Budapest Templom köz 3.</t>
  </si>
  <si>
    <t>Ócsai Özséb</t>
  </si>
  <si>
    <t>Szeberényi Györgyi</t>
  </si>
  <si>
    <t>1172 Budapest Halász utca 50.</t>
  </si>
  <si>
    <t>Szentgyörgyi Bíborka</t>
  </si>
  <si>
    <t>Baranyai Tamara</t>
  </si>
  <si>
    <t>1185 Budapest Menyasszony utca 20.</t>
  </si>
  <si>
    <t>Csonka Mónika</t>
  </si>
  <si>
    <t>Kútvölgyi Tekla</t>
  </si>
  <si>
    <t>1048 Budapest Csinszka utca 72.</t>
  </si>
  <si>
    <t>Nyitrai Gyula</t>
  </si>
  <si>
    <t>Gyenes Kata</t>
  </si>
  <si>
    <t>1046 Budapest Szittya tér 1.</t>
  </si>
  <si>
    <t>Rédei Lenke</t>
  </si>
  <si>
    <t>Medve Fanni</t>
  </si>
  <si>
    <t>1072 Budapest Kikerics utca 31.</t>
  </si>
  <si>
    <t>Hajnal Szabolcs</t>
  </si>
  <si>
    <t>Huszka Szabrina</t>
  </si>
  <si>
    <t>1099 Budapest Pék utca 41.</t>
  </si>
  <si>
    <t>Simák Levente</t>
  </si>
  <si>
    <t>Szatmári Patrícia</t>
  </si>
  <si>
    <t>1144 Budapest István király utca 49.</t>
  </si>
  <si>
    <t>Holló Kristóf</t>
  </si>
  <si>
    <t>Győri Luca</t>
  </si>
  <si>
    <t>1057 Budapest Hó utca 20.</t>
  </si>
  <si>
    <t>Nyerges Jenő</t>
  </si>
  <si>
    <t>Keresztes Aranka</t>
  </si>
  <si>
    <t>1198 Budapest Erdőszéli utca 94.</t>
  </si>
  <si>
    <t>Kemény Cecilia</t>
  </si>
  <si>
    <t>Rigó Bíborka</t>
  </si>
  <si>
    <t>1022 Budapest Attila lépcső 12.</t>
  </si>
  <si>
    <t>Ocskó Szilveszter</t>
  </si>
  <si>
    <t>Diószegi Liliána</t>
  </si>
  <si>
    <t>1091 Budapest Harangláb utca 91.</t>
  </si>
  <si>
    <t>Fekete Adrienn</t>
  </si>
  <si>
    <t>Fóti Kinga</t>
  </si>
  <si>
    <t>1123 Budapest Névtelen utca 24.</t>
  </si>
  <si>
    <t>Nagy Szervác</t>
  </si>
  <si>
    <t>Bobák Mária</t>
  </si>
  <si>
    <t>1237 Budapest Juharfás fasor 2.</t>
  </si>
  <si>
    <t>Rigó Donát</t>
  </si>
  <si>
    <t>Vitéz Veronika</t>
  </si>
  <si>
    <t>1094 Budapest Fürdő tér 3.</t>
  </si>
  <si>
    <t>Pap Kristóf</t>
  </si>
  <si>
    <t>Bakos Annabella</t>
  </si>
  <si>
    <t>1175 Budapest Cserfa utca 85.</t>
  </si>
  <si>
    <t>Koncz Kelemen</t>
  </si>
  <si>
    <t>Koncz Gyöngyi</t>
  </si>
  <si>
    <t>1232 Budapest Szegfű utca 1.</t>
  </si>
  <si>
    <t>Solymár Matild</t>
  </si>
  <si>
    <t>Karikás Izabella</t>
  </si>
  <si>
    <t>1074 Budapest Bal tér 9.</t>
  </si>
  <si>
    <t>Asztalos Marcell</t>
  </si>
  <si>
    <t>Pallagi Anikó</t>
  </si>
  <si>
    <t>1136 Budapest Eper köz 9.</t>
  </si>
  <si>
    <t>Pásztor Jolán</t>
  </si>
  <si>
    <t>Perényi Gerda</t>
  </si>
  <si>
    <t>1167 Budapest Alkony utca 7.</t>
  </si>
  <si>
    <t>Honti Hermina</t>
  </si>
  <si>
    <t>Katona Erzsébet</t>
  </si>
  <si>
    <t>1027 Budapest Ökörszem dűlő 4.</t>
  </si>
  <si>
    <t>Kassai Albert</t>
  </si>
  <si>
    <t>Répási Marietta</t>
  </si>
  <si>
    <t>1224 Budapest Bástya utca 26.</t>
  </si>
  <si>
    <t>Adorján Márton</t>
  </si>
  <si>
    <t>Péli Regina</t>
  </si>
  <si>
    <t>1198 Budapest Dajka utca 71.</t>
  </si>
  <si>
    <t>Bene Gergely</t>
  </si>
  <si>
    <t>Szőke Mária</t>
  </si>
  <si>
    <t>1176 Budapest Búzavirág dűlő 14.</t>
  </si>
  <si>
    <t>Seres Marianna</t>
  </si>
  <si>
    <t>Deák Kinga</t>
  </si>
  <si>
    <t>1111 Budapest Mazsola utca 93.</t>
  </si>
  <si>
    <t>Gémes Ádám</t>
  </si>
  <si>
    <t>Kósa Barbara</t>
  </si>
  <si>
    <t>1079 Budapest Sütő fasor 89.</t>
  </si>
  <si>
    <t>Csányi Annabella</t>
  </si>
  <si>
    <t>Zeke Klára</t>
  </si>
  <si>
    <t>1091 Budapest Nép utca 29.</t>
  </si>
  <si>
    <t>Pécsi Donát</t>
  </si>
  <si>
    <t>Svéd Katalin</t>
  </si>
  <si>
    <t>1211 Budapest Kalász fasor 40.</t>
  </si>
  <si>
    <t>Halmai Oszkár</t>
  </si>
  <si>
    <t>Dallos Olga</t>
  </si>
  <si>
    <t>1237 Budapest Csipkegyári dűlő 5.</t>
  </si>
  <si>
    <t>Paál Kelemen</t>
  </si>
  <si>
    <t>Palágyi Boglár</t>
  </si>
  <si>
    <t>1098 Budapest Lugas köz 3.</t>
  </si>
  <si>
    <t>Debreceni Melinda</t>
  </si>
  <si>
    <t>Kertész Edina</t>
  </si>
  <si>
    <t>1121 Budapest Halász utca 43.</t>
  </si>
  <si>
    <t>Goda Dominika</t>
  </si>
  <si>
    <t>Baranyai Jolán</t>
  </si>
  <si>
    <t>1223 Budapest Lovarda tér 6.</t>
  </si>
  <si>
    <t>Havas Vencel</t>
  </si>
  <si>
    <t>Csorba Hermina</t>
  </si>
  <si>
    <t>1084 Budapest Juharfás utca 62.</t>
  </si>
  <si>
    <t>Rózsavölgyi Vince</t>
  </si>
  <si>
    <t>Csorba Kinga</t>
  </si>
  <si>
    <t>1225 Budapest Wágner dűlő 15.</t>
  </si>
  <si>
    <t>Zala Hajna</t>
  </si>
  <si>
    <t>Borbély Beáta</t>
  </si>
  <si>
    <t>1049 Budapest Dajka utca 26.</t>
  </si>
  <si>
    <t>Perjés Boglárka</t>
  </si>
  <si>
    <t>Vörös Fanni</t>
  </si>
  <si>
    <t>1098 Budapest Csárda utca 95.</t>
  </si>
  <si>
    <t>Váradi Mónika</t>
  </si>
  <si>
    <t>Petrás Szidónia</t>
  </si>
  <si>
    <t>1075 Budapest Zólyom utca 83.</t>
  </si>
  <si>
    <t>Kormos Pál</t>
  </si>
  <si>
    <t>Várnai Elza</t>
  </si>
  <si>
    <t>1074 Budapest Szittya utca 89.</t>
  </si>
  <si>
    <t>Sólyom Erika</t>
  </si>
  <si>
    <t>Sas Szabrina</t>
  </si>
  <si>
    <t>1105 Budapest Wágner tér 10.</t>
  </si>
  <si>
    <t>Ujvári András</t>
  </si>
  <si>
    <t>Rózsahegyi Magda</t>
  </si>
  <si>
    <t>1115 Budapest Bálna utca 57.</t>
  </si>
  <si>
    <t>Hajnal Matild</t>
  </si>
  <si>
    <t>Szamosi Vera</t>
  </si>
  <si>
    <t>1205 Budapest Pándy sor 9.</t>
  </si>
  <si>
    <t>Pajor Bulcsú</t>
  </si>
  <si>
    <t>Dobos Izolda</t>
  </si>
  <si>
    <t>1013 Budapest Nyerges fasor 1.</t>
  </si>
  <si>
    <t>Mátrai Jolán</t>
  </si>
  <si>
    <t>Lengyel Stefánia</t>
  </si>
  <si>
    <t>1022 Budapest Nyíl utca 94.</t>
  </si>
  <si>
    <t>Padányi Fülöp</t>
  </si>
  <si>
    <t>Földvári Elza</t>
  </si>
  <si>
    <t>1216 Budapest Fecske utca 61.</t>
  </si>
  <si>
    <t>Rónai Herman</t>
  </si>
  <si>
    <t>Lantos Izolda</t>
  </si>
  <si>
    <t>1232 Budapest Kikerics fasor 47.</t>
  </si>
  <si>
    <t>Zsoldos Mária</t>
  </si>
  <si>
    <t>Tasnádi Beáta</t>
  </si>
  <si>
    <t>1073 Budapest Koma tér 7.</t>
  </si>
  <si>
    <t>Pandúr Vajk</t>
  </si>
  <si>
    <t>Hernádi Klára</t>
  </si>
  <si>
    <t>1178 Budapest Páva köz 6.</t>
  </si>
  <si>
    <t>Mátyus Katinka</t>
  </si>
  <si>
    <t>Berkes Boglár</t>
  </si>
  <si>
    <t>1158 Budapest Angyal utca 18.</t>
  </si>
  <si>
    <t>Dombi Izsó</t>
  </si>
  <si>
    <t>Diószegi Magda</t>
  </si>
  <si>
    <t>1195 Budapest Ősz sor 1.</t>
  </si>
  <si>
    <t>Pandúr Fülöp</t>
  </si>
  <si>
    <t>Kádár Kármen</t>
  </si>
  <si>
    <t>1233 Budapest Kacagány utca 59.</t>
  </si>
  <si>
    <t>Molnár Berta</t>
  </si>
  <si>
    <t>Takács Petra</t>
  </si>
  <si>
    <t>1208 Budapest Otthon utca 32.</t>
  </si>
  <si>
    <t>Petényi Klotild</t>
  </si>
  <si>
    <t>Táborosi Emma</t>
  </si>
  <si>
    <t>1104 Budapest Bálvány utca 8.</t>
  </si>
  <si>
    <t>Szappanos Erika</t>
  </si>
  <si>
    <t>Sas Izabella</t>
  </si>
  <si>
    <t>1125 Budapest Indóház utca 5.</t>
  </si>
  <si>
    <t>Baranyai Nelli</t>
  </si>
  <si>
    <t>Hamar Cecilia</t>
  </si>
  <si>
    <t>1214 Budapest Bokor utca 40.</t>
  </si>
  <si>
    <t>Szentgyörgyi Marietta</t>
  </si>
  <si>
    <t>Pécsi Amália</t>
  </si>
  <si>
    <t>1149 Budapest Kőfal dűlő 13.</t>
  </si>
  <si>
    <t>Vörös Brigitta</t>
  </si>
  <si>
    <t>1065 Budapest Bokor utca 6.</t>
  </si>
  <si>
    <t>Haraszti Brigitta</t>
  </si>
  <si>
    <t>Pomázi Terézia</t>
  </si>
  <si>
    <t>1237 Budapest Kácsa utca 73.</t>
  </si>
  <si>
    <t>Harmat Heléna</t>
  </si>
  <si>
    <t>Homoki Lili</t>
  </si>
  <si>
    <t>1087 Budapest Szív utca 59.</t>
  </si>
  <si>
    <t>Kónya Zita</t>
  </si>
  <si>
    <t>Tárnok Ida</t>
  </si>
  <si>
    <t>1168 Budapest Magyar sor 8.</t>
  </si>
  <si>
    <t>Füleki Elza</t>
  </si>
  <si>
    <t>Szebeni Regina</t>
  </si>
  <si>
    <t>1065 Budapest Szekeres fasor 2.</t>
  </si>
  <si>
    <t>Iványi Felícia</t>
  </si>
  <si>
    <t>Vadász Réka</t>
  </si>
  <si>
    <t>1235 Budapest Pacsirta utca 27.</t>
  </si>
  <si>
    <t>Madarász Ilona</t>
  </si>
  <si>
    <t>Bán Elvira</t>
  </si>
  <si>
    <t>1219 Budapest Pál utca 79.</t>
  </si>
  <si>
    <t>Hetényi Ferenc</t>
  </si>
  <si>
    <t>Roboz Gabriella</t>
  </si>
  <si>
    <t>1201 Budapest Keskeny utca 58.</t>
  </si>
  <si>
    <t>Harmat Márkus</t>
  </si>
  <si>
    <t>Perjés Tamara</t>
  </si>
  <si>
    <t>1015 Budapest Rába tér 1.</t>
  </si>
  <si>
    <t>Puskás Barbara</t>
  </si>
  <si>
    <t>Kubinyi Barbara</t>
  </si>
  <si>
    <t>1204 Budapest Kabóca utca 20.</t>
  </si>
  <si>
    <t>Goda Gábor</t>
  </si>
  <si>
    <t>Somlai Zsuzsanna</t>
  </si>
  <si>
    <t>1156 Budapest Délceg utca 46.</t>
  </si>
  <si>
    <t>Székács Natália</t>
  </si>
  <si>
    <t>Erdős Magdolna</t>
  </si>
  <si>
    <t>1027 Budapest Búcsú tér 2.</t>
  </si>
  <si>
    <t>Berényi Réka</t>
  </si>
  <si>
    <t>Somogyvári Violetta</t>
  </si>
  <si>
    <t>1175 Budapest Mazsola utca 23.</t>
  </si>
  <si>
    <t>Jávor Ilona</t>
  </si>
  <si>
    <t>Pados Arika</t>
  </si>
  <si>
    <t>1094 Budapest Török fasor 70.</t>
  </si>
  <si>
    <t>Reményi Terézia</t>
  </si>
  <si>
    <t>Váraljai Hajnalka</t>
  </si>
  <si>
    <t>1186 Budapest Pipacs utca 81.</t>
  </si>
  <si>
    <t>Benkő Gerda</t>
  </si>
  <si>
    <t>Koltai Pálma</t>
  </si>
  <si>
    <t>1183 Budapest Tanító utca 25.</t>
  </si>
  <si>
    <t>Kende Konrád</t>
  </si>
  <si>
    <t>Korpás Emma</t>
  </si>
  <si>
    <t>1029 Budapest Nyíl tér 9.</t>
  </si>
  <si>
    <t>Róka Ábrahám</t>
  </si>
  <si>
    <t>Matos Imola</t>
  </si>
  <si>
    <t>1032 Budapest Pénzverem utca 10.</t>
  </si>
  <si>
    <t>Petrás Sára</t>
  </si>
  <si>
    <t>Gazsó Etelka</t>
  </si>
  <si>
    <t>1202 Budapest Jászai Mari utca 71.</t>
  </si>
  <si>
    <t>Diószegi Magdolna</t>
  </si>
  <si>
    <t>Laczkó Tünde</t>
  </si>
  <si>
    <t>1012 Budapest Medve tér 8.</t>
  </si>
  <si>
    <t>Szarka Zsófia</t>
  </si>
  <si>
    <t>Nógrádi Piroska</t>
  </si>
  <si>
    <t>1131 Budapest Délceg utca 20.</t>
  </si>
  <si>
    <t>Répási Lívia</t>
  </si>
  <si>
    <t>Kemény Heléna</t>
  </si>
  <si>
    <t>1069 Budapest Pacsirta fasor 40.</t>
  </si>
  <si>
    <t>Hajnal Márton</t>
  </si>
  <si>
    <t>Kemény Adrienn</t>
  </si>
  <si>
    <t>1177 Budapest Kacagány lépcső 5.</t>
  </si>
  <si>
    <t>Gyimesi Félix</t>
  </si>
  <si>
    <t>Novák Franciska</t>
  </si>
  <si>
    <t>1019 Budapest Oldal utca 28.</t>
  </si>
  <si>
    <t>Aradi Norbert</t>
  </si>
  <si>
    <t>Szentmiklósi Gerda</t>
  </si>
  <si>
    <t>1143 Budapest Orgona sor 24.</t>
  </si>
  <si>
    <t>Oláh Árpád</t>
  </si>
  <si>
    <t>Eke Sára</t>
  </si>
  <si>
    <t>1198 Budapest Templom utca 10.</t>
  </si>
  <si>
    <t>Fonyódi Jeromos</t>
  </si>
  <si>
    <t>1106 Budapest Fürj utca 24.</t>
  </si>
  <si>
    <t>Kuti Hermina</t>
  </si>
  <si>
    <t>Boros Amanda</t>
  </si>
  <si>
    <t>1132 Budapest Eszter utca 25.</t>
  </si>
  <si>
    <t>Sárosi Mária</t>
  </si>
  <si>
    <t>Udvardi Aranka</t>
  </si>
  <si>
    <t>1205 Budapest Kalász tér 5.</t>
  </si>
  <si>
    <t>Reményi Vera</t>
  </si>
  <si>
    <t>Surányi Mária</t>
  </si>
  <si>
    <t>1089 Budapest Seres lépcső 18.</t>
  </si>
  <si>
    <t>Padányi Kármen</t>
  </si>
  <si>
    <t>Sötér Helga</t>
  </si>
  <si>
    <t>1204 Budapest Sógor utca 72.</t>
  </si>
  <si>
    <t>Nyéki Csenger</t>
  </si>
  <si>
    <t>Szentmiklósi Zsófia</t>
  </si>
  <si>
    <t>1091 Budapest Sógor tér 11.</t>
  </si>
  <si>
    <t>Kállai Brigitta</t>
  </si>
  <si>
    <t>Réti Dóra</t>
  </si>
  <si>
    <t>1125 Budapest Hajó utca 74.</t>
  </si>
  <si>
    <t>Molnár Kornélia</t>
  </si>
  <si>
    <t>Mészáros Violetta</t>
  </si>
  <si>
    <t>1233 Budapest Alma utca 25.</t>
  </si>
  <si>
    <t>Valkó Krisztián</t>
  </si>
  <si>
    <t>Bobák Krisztina</t>
  </si>
  <si>
    <t>1234 Budapest Jókai utca 2.</t>
  </si>
  <si>
    <t>Pázmány Noémi</t>
  </si>
  <si>
    <t>Petrányi Ibolya</t>
  </si>
  <si>
    <t>1041 Budapest Múzeum utca 53.</t>
  </si>
  <si>
    <t>Erdős Kinga</t>
  </si>
  <si>
    <t>Fenyvesi Flóra</t>
  </si>
  <si>
    <t>1086 Budapest Kácsa sor 28.</t>
  </si>
  <si>
    <t>Orosz Gerda</t>
  </si>
  <si>
    <t>Alföldi Olívia</t>
  </si>
  <si>
    <t>1131 Budapest Meder utca 50.</t>
  </si>
  <si>
    <t>Holló Kinga</t>
  </si>
  <si>
    <t>Sárosi Kata</t>
  </si>
  <si>
    <t>1101 Budapest Búzavirág utca 23.</t>
  </si>
  <si>
    <t>Császár Levente</t>
  </si>
  <si>
    <t>Fehér Ágnes</t>
  </si>
  <si>
    <t>1046 Budapest Apáca utca 31.</t>
  </si>
  <si>
    <t>Torda Huba</t>
  </si>
  <si>
    <t>Szabó Klára</t>
  </si>
  <si>
    <t>1197 Budapest Napvirág utca 64.</t>
  </si>
  <si>
    <t>Jankovics Linda</t>
  </si>
  <si>
    <t>1108 Budapest Nyerges utca 5.</t>
  </si>
  <si>
    <t>Borbély Félix</t>
  </si>
  <si>
    <t>Pelle Anikó</t>
  </si>
  <si>
    <t>1238 Budapest Csöpp utca 42.</t>
  </si>
  <si>
    <t>Blaskó László</t>
  </si>
  <si>
    <t>Csaplár Dominika</t>
  </si>
  <si>
    <t>1198 Budapest Gólya utca 71.</t>
  </si>
  <si>
    <t>Szántai Fülöp</t>
  </si>
  <si>
    <t>Sipos Veronika</t>
  </si>
  <si>
    <t>1172 Budapest Derkovits tér 7.</t>
  </si>
  <si>
    <t>Makai Tekla</t>
  </si>
  <si>
    <t>Rigó Lídia</t>
  </si>
  <si>
    <t>1144 Budapest Pacsirta tér 9.</t>
  </si>
  <si>
    <t>Rejtő Dénes</t>
  </si>
  <si>
    <t>Ormai Alíz</t>
  </si>
  <si>
    <t>1074 Budapest Bécsi dűlő 18.</t>
  </si>
  <si>
    <t>Mátyus Zsolt</t>
  </si>
  <si>
    <t>Tárnok Alíz</t>
  </si>
  <si>
    <t>1163 Budapest Botond köz 8.</t>
  </si>
  <si>
    <t>Havas Júlia</t>
  </si>
  <si>
    <t>Pozsgai Emőke</t>
  </si>
  <si>
    <t>1016 Budapest Etelka lépcső 27.</t>
  </si>
  <si>
    <t>Somlai Botond</t>
  </si>
  <si>
    <t>Kubinyi Mária</t>
  </si>
  <si>
    <t>1104 Budapest Ördög utca 45.</t>
  </si>
  <si>
    <t>Angyal Jeromos</t>
  </si>
  <si>
    <t>Keszthelyi Galina</t>
  </si>
  <si>
    <t>1145 Budapest Zólyom utca 54.</t>
  </si>
  <si>
    <t>Bognár Emilia</t>
  </si>
  <si>
    <t>1054 Budapest Otthon utca 59.</t>
  </si>
  <si>
    <t>Koczka Bálint</t>
  </si>
  <si>
    <t>Szegő Margit</t>
  </si>
  <si>
    <t>1081 Budapest Szív utca 66.</t>
  </si>
  <si>
    <t>Pusztai Mátyás</t>
  </si>
  <si>
    <t>Ódor Gabriella</t>
  </si>
  <si>
    <t>1076 Budapest Eper utca 1.</t>
  </si>
  <si>
    <t>Koltai Bendegúz</t>
  </si>
  <si>
    <t>Nógrádi Helga</t>
  </si>
  <si>
    <t>1175 Budapest Wágner utca 79.</t>
  </si>
  <si>
    <t>Zala Felícia</t>
  </si>
  <si>
    <t>Kamarás Ilka</t>
  </si>
  <si>
    <t>1163 Budapest Pezsgő utca 38.</t>
  </si>
  <si>
    <t>Sárközi Erik</t>
  </si>
  <si>
    <t>Borbély Heléna</t>
  </si>
  <si>
    <t>1029 Budapest Tölgy utca 60.</t>
  </si>
  <si>
    <t>Mátrai Miléna</t>
  </si>
  <si>
    <t>Honti Viola</t>
  </si>
  <si>
    <t>1106 Budapest Rendőr utca 13.</t>
  </si>
  <si>
    <t>Kemény Linda</t>
  </si>
  <si>
    <t>Erdélyi Nóra</t>
  </si>
  <si>
    <t>1106 Budapest Mazsola utca 86.</t>
  </si>
  <si>
    <t>Jelinek Szervác</t>
  </si>
  <si>
    <t>Vágó Beatrix</t>
  </si>
  <si>
    <t>1135 Budapest Pacsirta tér 8.</t>
  </si>
  <si>
    <t>Kerti Lujza</t>
  </si>
  <si>
    <t>Havas Franciska</t>
  </si>
  <si>
    <t>1171 Budapest Bibic tér 5.</t>
  </si>
  <si>
    <t>Mérei Viktor</t>
  </si>
  <si>
    <t>Egervári Krisztina</t>
  </si>
  <si>
    <t>1062 Budapest Csavargyár dűlő 10.</t>
  </si>
  <si>
    <t>Rózsavölgyi Ödön</t>
  </si>
  <si>
    <t>Deák Magdolna</t>
  </si>
  <si>
    <t>1032 Budapest Botond sor 9.</t>
  </si>
  <si>
    <t>Csóka Mária</t>
  </si>
  <si>
    <t>Szűcs Irma</t>
  </si>
  <si>
    <t>1178 Budapest Birkozó tér 12.</t>
  </si>
  <si>
    <t>Fekete Györgyi</t>
  </si>
  <si>
    <t>Sas Györgyi</t>
  </si>
  <si>
    <t>1046 Budapest Votinszky köz 3.</t>
  </si>
  <si>
    <t>Kuti Antónia</t>
  </si>
  <si>
    <t>Sényi Julianna</t>
  </si>
  <si>
    <t>1202 Budapest Őrház tér 1.</t>
  </si>
  <si>
    <t>Varga Gerda</t>
  </si>
  <si>
    <t>Budai Judit</t>
  </si>
  <si>
    <t>1187 Budapest Lovarda utca 34.</t>
  </si>
  <si>
    <t>Sötér Debóra</t>
  </si>
  <si>
    <t>Bihari Anita</t>
  </si>
  <si>
    <t>1142 Budapest Barázda utca 72.</t>
  </si>
  <si>
    <t>Szentmiklósi Viola</t>
  </si>
  <si>
    <t>Bognár Andrea</t>
  </si>
  <si>
    <t>1034 Budapest Szittya utca 12.</t>
  </si>
  <si>
    <t>Dudás Piroska</t>
  </si>
  <si>
    <t>Csergő Kornélia</t>
  </si>
  <si>
    <t>1096 Budapest Pándy köz 10.</t>
  </si>
  <si>
    <t>Csáki Mária</t>
  </si>
  <si>
    <t>Fejes Paula</t>
  </si>
  <si>
    <t>1115 Budapest Ősz köz 11.</t>
  </si>
  <si>
    <t>Valkó Kata</t>
  </si>
  <si>
    <t>Kende Lídia</t>
  </si>
  <si>
    <t>1236 Budapest Dankó Pista utca 38.</t>
  </si>
  <si>
    <t>Erdei Edvin</t>
  </si>
  <si>
    <t>Dóka Adrienn</t>
  </si>
  <si>
    <t>1233 Budapest Napsugár utca 17.</t>
  </si>
  <si>
    <t>Dobai Rókus</t>
  </si>
  <si>
    <t>Jámbor Renáta</t>
  </si>
  <si>
    <t>1046 Budapest Múzeum tér 6.</t>
  </si>
  <si>
    <t>Sári Pongrác</t>
  </si>
  <si>
    <t>Vida Cecilia</t>
  </si>
  <si>
    <t>1233 Budapest Lajos utca 27.</t>
  </si>
  <si>
    <t>Suba Orbán</t>
  </si>
  <si>
    <t>Rádai Kriszta</t>
  </si>
  <si>
    <t>1192 Budapest Kerék utca 84.</t>
  </si>
  <si>
    <t>Padányi Zoltán</t>
  </si>
  <si>
    <t>Lendvai Gyöngyvér</t>
  </si>
  <si>
    <t>1023 Budapest Erdőszéli köz 11.</t>
  </si>
  <si>
    <t>Benkő Huba</t>
  </si>
  <si>
    <t>1094 Budapest Pacsirta utca 16.</t>
  </si>
  <si>
    <t>Lendvai Jónás</t>
  </si>
  <si>
    <t>Kardos Galina</t>
  </si>
  <si>
    <t>1068 Budapest Angyal utca 91.</t>
  </si>
  <si>
    <t>Patkós Jusztin</t>
  </si>
  <si>
    <t>Faludi Terézia</t>
  </si>
  <si>
    <t>1044 Budapest Bal utca 39.</t>
  </si>
  <si>
    <t>Romhányi Lőrinc</t>
  </si>
  <si>
    <t>Kontra Liliána</t>
  </si>
  <si>
    <t>1206 Budapest Paprika tér 12.</t>
  </si>
  <si>
    <t>Halmosi Hugó</t>
  </si>
  <si>
    <t>Lázár Judit</t>
  </si>
  <si>
    <t>1229 Budapest Piac utca 23.</t>
  </si>
  <si>
    <t>Szőllősi Ákos</t>
  </si>
  <si>
    <t>Beke Matild</t>
  </si>
  <si>
    <t>1018 Budapest Tanító utca 82.</t>
  </si>
  <si>
    <t>Asztalos Boldizsár</t>
  </si>
  <si>
    <t>Kubinyi Terézia</t>
  </si>
  <si>
    <t>1167 Budapest Nápoly utca 76.</t>
  </si>
  <si>
    <t>Ambrus Dezső</t>
  </si>
  <si>
    <t>Országh Mária</t>
  </si>
  <si>
    <t>1159 Budapest Varga lépcső 30.</t>
  </si>
  <si>
    <t>Csernus Kolos</t>
  </si>
  <si>
    <t>Hegyi Gertrúd</t>
  </si>
  <si>
    <t>1192 Budapest Avar utca 88.</t>
  </si>
  <si>
    <t>Hagymási Miklós</t>
  </si>
  <si>
    <t>Kecskés Rózsa</t>
  </si>
  <si>
    <t>1219 Budapest Cinke utca 34.</t>
  </si>
  <si>
    <t>Mészáros Szabrina</t>
  </si>
  <si>
    <t>Sánta Edit</t>
  </si>
  <si>
    <t>1114 Budapest Arató utca 21.</t>
  </si>
  <si>
    <t>Oláh Enikő</t>
  </si>
  <si>
    <t>Csaplár Adrienn</t>
  </si>
  <si>
    <t>1089 Budapest Hóvirág köz 7.</t>
  </si>
  <si>
    <t>Bajor Hilda</t>
  </si>
  <si>
    <t>Répási Zsóka</t>
  </si>
  <si>
    <t>1197 Budapest Orgona utca 42.</t>
  </si>
  <si>
    <t>Eke Bálint</t>
  </si>
  <si>
    <t>Beke Elvira</t>
  </si>
  <si>
    <t>1235 Budapest Avar lépcső 23.</t>
  </si>
  <si>
    <t>Dobai Krisztina</t>
  </si>
  <si>
    <t>Sági Elza</t>
  </si>
  <si>
    <t>1067 Budapest Rövid utca 76.</t>
  </si>
  <si>
    <t>Szelei Csanád</t>
  </si>
  <si>
    <t>Keleti Ágota</t>
  </si>
  <si>
    <t>1025 Budapest Bölcs tér 10.</t>
  </si>
  <si>
    <t>Cseh Fanni</t>
  </si>
  <si>
    <t>Pásztor Emőke</t>
  </si>
  <si>
    <t>1209 Budapest Nyíl dűlő 18.</t>
  </si>
  <si>
    <t>Lakos Adél</t>
  </si>
  <si>
    <t>Réz Mária</t>
  </si>
  <si>
    <t>1195 Budapest Sógor utca 14.</t>
  </si>
  <si>
    <t>Puskás Zoltán</t>
  </si>
  <si>
    <t>Gyurkovics Lenke</t>
  </si>
  <si>
    <t>1166 Budapest Napsugár tér 4.</t>
  </si>
  <si>
    <t>Halmosi Salamon</t>
  </si>
  <si>
    <t>Paál Patrícia</t>
  </si>
  <si>
    <t>1219 Budapest Hal utca 99.</t>
  </si>
  <si>
    <t>Kardos Donát</t>
  </si>
  <si>
    <t>Jelinek Izolda</t>
  </si>
  <si>
    <t>1124 Budapest Hajnal fasor 45.</t>
  </si>
  <si>
    <t>Kátai Vencel</t>
  </si>
  <si>
    <t>Keszthelyi Kitti</t>
  </si>
  <si>
    <t>1134 Budapest Babér utca 67.</t>
  </si>
  <si>
    <t>Rényi Pálma</t>
  </si>
  <si>
    <t>Kökény Liza</t>
  </si>
  <si>
    <t>1064 Budapest Apáca lépcső 2.</t>
  </si>
  <si>
    <t>Szendrő Zsigmond</t>
  </si>
  <si>
    <t>1106 Budapest Cukrász tér 11.</t>
  </si>
  <si>
    <t>Madarász Pálma</t>
  </si>
  <si>
    <t>Lakatos Violetta</t>
  </si>
  <si>
    <t>1094 Budapest Bor sor 14.</t>
  </si>
  <si>
    <t>Temesi Marianna</t>
  </si>
  <si>
    <t>Mátyus Zsuzsanna</t>
  </si>
  <si>
    <t>1167 Budapest Hold utca 61.</t>
  </si>
  <si>
    <t>Pallagi Bernát</t>
  </si>
  <si>
    <t>Ladányi Katalin</t>
  </si>
  <si>
    <t>1089 Budapest Fecske tér 10.</t>
  </si>
  <si>
    <t>Raffai Berta</t>
  </si>
  <si>
    <t>Makai Olívia</t>
  </si>
  <si>
    <t>1089 Budapest Apáca lépcső 14.</t>
  </si>
  <si>
    <t>Komlósi Medárd</t>
  </si>
  <si>
    <t>Földvári Orsolya</t>
  </si>
  <si>
    <t>1209 Budapest Mészáros utca 47.</t>
  </si>
  <si>
    <t>Kőszegi Gerzson</t>
  </si>
  <si>
    <t>Torda Edit</t>
  </si>
  <si>
    <t>1145 Budapest Derkovits utca 12.</t>
  </si>
  <si>
    <t>Sipos Aladár</t>
  </si>
  <si>
    <t>Hagymási Hermina</t>
  </si>
  <si>
    <t>1034 Budapest Magyar sor 10.</t>
  </si>
  <si>
    <t>Dombi Jakab</t>
  </si>
  <si>
    <t>Gazsó Regina</t>
  </si>
  <si>
    <t>1034 Budapest Fürdő fasor 29.</t>
  </si>
  <si>
    <t>Pálvölgyi Róza</t>
  </si>
  <si>
    <t>Váraljai Amália</t>
  </si>
  <si>
    <t>1022 Budapest Menyasszony sor 4.</t>
  </si>
  <si>
    <t>Pálfi Ferenc</t>
  </si>
  <si>
    <t>Virág Olívia</t>
  </si>
  <si>
    <t>1234 Budapest Árbóc utca 31.</t>
  </si>
  <si>
    <t>Siklósi Marianna</t>
  </si>
  <si>
    <t>Holló Emőke</t>
  </si>
  <si>
    <t>1028 Budapest Kapás utca 89.</t>
  </si>
  <si>
    <t>Sajó Ádám</t>
  </si>
  <si>
    <t>Gyimesi Arika</t>
  </si>
  <si>
    <t>1066 Budapest Hó fasor 40.</t>
  </si>
  <si>
    <t>Egervári Brigitta</t>
  </si>
  <si>
    <t>Svéd Szabrina</t>
  </si>
  <si>
    <t>1197 Budapest Eper utca 48.</t>
  </si>
  <si>
    <t>Kontra Huba</t>
  </si>
  <si>
    <t>Karsai Viktória</t>
  </si>
  <si>
    <t>1053 Budapest Apáca utca 47.</t>
  </si>
  <si>
    <t>Szoboszlai Mihály</t>
  </si>
  <si>
    <t>Enyedi Gertrúd</t>
  </si>
  <si>
    <t>1167 Budapest Orgona utca 82.</t>
  </si>
  <si>
    <t>Lakos Mária</t>
  </si>
  <si>
    <t>Bartos Etelka</t>
  </si>
  <si>
    <t>1228 Budapest Wágner lépcső 2.</t>
  </si>
  <si>
    <t>Gerő Terézia</t>
  </si>
  <si>
    <t>Szanyi Izolda</t>
  </si>
  <si>
    <t>1185 Budapest Apáca fasor 70.</t>
  </si>
  <si>
    <t>Hidvégi Arany</t>
  </si>
  <si>
    <t>Csergő Marianna</t>
  </si>
  <si>
    <t>1226 Budapest Nyárfa utca 87.</t>
  </si>
  <si>
    <t>Frank Hédi</t>
  </si>
  <si>
    <t>1192 Budapest Kőfal köz 12.</t>
  </si>
  <si>
    <t>Sötér Brigitta</t>
  </si>
  <si>
    <t>Lapos Viktória</t>
  </si>
  <si>
    <t>1147 Budapest Bal utca 76.</t>
  </si>
  <si>
    <t>Horváth Fülöp</t>
  </si>
  <si>
    <t>Madarász Linda</t>
  </si>
  <si>
    <t>1157 Budapest Alma sor 18.</t>
  </si>
  <si>
    <t>Csaplár Endre</t>
  </si>
  <si>
    <t>Kőműves Emma</t>
  </si>
  <si>
    <t>1178 Budapest Őrház tér 12.</t>
  </si>
  <si>
    <t>Radnóti Arnold</t>
  </si>
  <si>
    <t>Szorád Emma</t>
  </si>
  <si>
    <t>1016 Budapest Nyíl lépcső 16.</t>
  </si>
  <si>
    <t>Csergő Ákos</t>
  </si>
  <si>
    <t>Halmai Olga</t>
  </si>
  <si>
    <t>1043 Budapest Birkozó köz 1.</t>
  </si>
  <si>
    <t>Szép Kelemen</t>
  </si>
  <si>
    <t>Ács Mária</t>
  </si>
  <si>
    <t>1071 Budapest Új utca 82.</t>
  </si>
  <si>
    <t>Patkós József</t>
  </si>
  <si>
    <t>Erdélyi Zsófia</t>
  </si>
  <si>
    <t>1102 Budapest Árvíz utca 54.</t>
  </si>
  <si>
    <t>Korpás Ignác</t>
  </si>
  <si>
    <t>Mocsári Zsóka</t>
  </si>
  <si>
    <t>1234 Budapest Sütő utca 9.</t>
  </si>
  <si>
    <t>Jávor Viktor</t>
  </si>
  <si>
    <t>Szorád Boglár</t>
  </si>
  <si>
    <t>1211 Budapest Csárda utca 18.</t>
  </si>
  <si>
    <t>Simó Marianna</t>
  </si>
  <si>
    <t>Rédei Olívia</t>
  </si>
  <si>
    <t>1065 Budapest Apáca utca 37.</t>
  </si>
  <si>
    <t>Almási Konrád</t>
  </si>
  <si>
    <t>1182 Budapest Gránit köz 7.</t>
  </si>
  <si>
    <t>Csiszár Nándor</t>
  </si>
  <si>
    <t>Szebeni Gerda</t>
  </si>
  <si>
    <t>1079 Budapest Oldal utca 65.</t>
  </si>
  <si>
    <t>Horváth Tamara</t>
  </si>
  <si>
    <t>Fóti Lujza</t>
  </si>
  <si>
    <t>1214 Budapest Bölcs utca 59.</t>
  </si>
  <si>
    <t>Dobos Roland</t>
  </si>
  <si>
    <t>Somogyvári Margit</t>
  </si>
  <si>
    <t>1027 Budapest Bor fasor 100.</t>
  </si>
  <si>
    <t>Cigány Aranka</t>
  </si>
  <si>
    <t>Dóczi Csilla</t>
  </si>
  <si>
    <t>1181 Budapest Jókai utca 26.</t>
  </si>
  <si>
    <t>Petrás Klára</t>
  </si>
  <si>
    <t>Pete Tilda</t>
  </si>
  <si>
    <t>1166 Budapest Rába utca 46.</t>
  </si>
  <si>
    <t>Vámos Jakab</t>
  </si>
  <si>
    <t>Mérei Tilda</t>
  </si>
  <si>
    <t>1114 Budapest Páva utca 15.</t>
  </si>
  <si>
    <t>Kátai Ida</t>
  </si>
  <si>
    <t>Pintér Aranka</t>
  </si>
  <si>
    <t>1076 Budapest Bajza dűlő 9.</t>
  </si>
  <si>
    <t>Gosztonyi Lajos</t>
  </si>
  <si>
    <t>Farkas Vilma</t>
  </si>
  <si>
    <t>1045 Budapest Cső tér 5.</t>
  </si>
  <si>
    <t>Stark Frigyes</t>
  </si>
  <si>
    <t>Fényes Evelin</t>
  </si>
  <si>
    <t>1039 Budapest Alkony utca 99.</t>
  </si>
  <si>
    <t>Sziráki Csilla</t>
  </si>
  <si>
    <t>Cseh Soma</t>
  </si>
  <si>
    <t>1109 Budapest Táltos utca 99.</t>
  </si>
  <si>
    <t>Almási Andor</t>
  </si>
  <si>
    <t>Morvai Júlia</t>
  </si>
  <si>
    <t>1196 Budapest Izabella utca 28.</t>
  </si>
  <si>
    <t>Fellegi Ignác</t>
  </si>
  <si>
    <t>Szalkai Boglár</t>
  </si>
  <si>
    <t>1232 Budapest Alig dűlő 15.</t>
  </si>
  <si>
    <t>Sajó Bódog</t>
  </si>
  <si>
    <t>Táborosi Galina</t>
  </si>
  <si>
    <t>1179 Budapest Bal utca 99.</t>
  </si>
  <si>
    <t>Megyesi Jolán</t>
  </si>
  <si>
    <t>Prohaszka Andrea</t>
  </si>
  <si>
    <t>1109 Budapest Tulipán sor 11.</t>
  </si>
  <si>
    <t>Soltész Gusztáv</t>
  </si>
  <si>
    <t>Nyéki Ibolya</t>
  </si>
  <si>
    <t>1236 Budapest Apáca tér 2.</t>
  </si>
  <si>
    <t>Siklósi Csilla</t>
  </si>
  <si>
    <t>Csordás Boriska</t>
  </si>
  <si>
    <t>1132 Budapest Apáca sor 29.</t>
  </si>
  <si>
    <t>Szakál Borbála</t>
  </si>
  <si>
    <t>Sápi Réka</t>
  </si>
  <si>
    <t>1045 Budapest Ifjuság utca 52.</t>
  </si>
  <si>
    <t>Sárosi Lilla</t>
  </si>
  <si>
    <t>Kovács Paula</t>
  </si>
  <si>
    <t>1142 Budapest Alma tér 10.</t>
  </si>
  <si>
    <t>Török Roland</t>
  </si>
  <si>
    <t>Bodó Stefánia</t>
  </si>
  <si>
    <t>1023 Budapest Bölcs tér 8.</t>
  </si>
  <si>
    <t>Gulyás Gizella</t>
  </si>
  <si>
    <t>Olajos Irma</t>
  </si>
  <si>
    <t>1129 Budapest Árvíz utca 53.</t>
  </si>
  <si>
    <t>Bódi Erzsébet</t>
  </si>
  <si>
    <t>Serföző Matild</t>
  </si>
  <si>
    <t>1051 Budapest Tőzika utca 3.</t>
  </si>
  <si>
    <t>Sánta Dorottya</t>
  </si>
  <si>
    <t>Ormai Beáta</t>
  </si>
  <si>
    <t>1154 Budapest Alvó utca 83.</t>
  </si>
  <si>
    <t>Perger Olívia</t>
  </si>
  <si>
    <t>Hajdú Berta</t>
  </si>
  <si>
    <t>1221 Budapest Piac lépcső 23.</t>
  </si>
  <si>
    <t>Stark Márkó</t>
  </si>
  <si>
    <t>Puskás Kriszta</t>
  </si>
  <si>
    <t>1133 Budapest Derkovits dűlő 9.</t>
  </si>
  <si>
    <t>Halász Magda</t>
  </si>
  <si>
    <t>Porkoláb Magdolna</t>
  </si>
  <si>
    <t>1187 Budapest Bajnok utca 70.</t>
  </si>
  <si>
    <t>Mácsai Sándor</t>
  </si>
  <si>
    <t>Veress Flóra</t>
  </si>
  <si>
    <t>1169 Budapest Bálvány dűlő 18.</t>
  </si>
  <si>
    <t>Kökény Pál</t>
  </si>
  <si>
    <t>1117 Budapest Új sor 8.</t>
  </si>
  <si>
    <t>Csontos Hunor</t>
  </si>
  <si>
    <t>Egerszegi Ilka</t>
  </si>
  <si>
    <t>1221 Budapest Pál utca 7.</t>
  </si>
  <si>
    <t>Tóth Bonifác</t>
  </si>
  <si>
    <t>Répási Soma</t>
  </si>
  <si>
    <t>1127 Budapest Hold utca 41.</t>
  </si>
  <si>
    <t>Siklósi Árpád</t>
  </si>
  <si>
    <t>Fekete Réka</t>
  </si>
  <si>
    <t>1042 Budapest Csinszka fasor 65.</t>
  </si>
  <si>
    <t>Csontos Rókus</t>
  </si>
  <si>
    <t>Palágyi Barbara</t>
  </si>
  <si>
    <t>1194 Budapest Bal utca 9.</t>
  </si>
  <si>
    <t>Pék László</t>
  </si>
  <si>
    <t>Mátrai Viola</t>
  </si>
  <si>
    <t>1112 Budapest Hadnagy utca 27.</t>
  </si>
  <si>
    <t>Siklósi Debóra</t>
  </si>
  <si>
    <t>Alföldi Heléna</t>
  </si>
  <si>
    <t>1203 Budapest Bölcs sor 12.</t>
  </si>
  <si>
    <t>Perjés Virág</t>
  </si>
  <si>
    <t>Béres Kornélia</t>
  </si>
  <si>
    <t>1112 Budapest Orgona tér 5.</t>
  </si>
  <si>
    <t>Mező Emőke</t>
  </si>
  <si>
    <t>Köves Debóra</t>
  </si>
  <si>
    <t>1123 Budapest Rövid sor 30.</t>
  </si>
  <si>
    <t>Torda Ottó</t>
  </si>
  <si>
    <t>Szentgyörgyi Boglár</t>
  </si>
  <si>
    <t>1106 Budapest Kis fasor 51.</t>
  </si>
  <si>
    <t>Polgár Dániel</t>
  </si>
  <si>
    <t>Gál Hermina</t>
  </si>
  <si>
    <t>1067 Budapest Etelka utca 50.</t>
  </si>
  <si>
    <t>Engi Mihály</t>
  </si>
  <si>
    <t>Mérei Gitta</t>
  </si>
  <si>
    <t>1134 Budapest Seres tér 11.</t>
  </si>
  <si>
    <t>Lakatos Dominika</t>
  </si>
  <si>
    <t>Pákozdi Rozália</t>
  </si>
  <si>
    <t>1065 Budapest Alvó dűlő 4.</t>
  </si>
  <si>
    <t>Jurányi Amanda</t>
  </si>
  <si>
    <t>Komáromi Beatrix</t>
  </si>
  <si>
    <t>1021 Budapest Bajza utca 61.</t>
  </si>
  <si>
    <t>Kékesi Vera</t>
  </si>
  <si>
    <t>Surányi Elza</t>
  </si>
  <si>
    <t>1134 Budapest Rendőr tér 3.</t>
  </si>
  <si>
    <t>Nyéki Marianna</t>
  </si>
  <si>
    <t>Sárai Rózsa</t>
  </si>
  <si>
    <t>1057 Budapest Apáca tér 3.</t>
  </si>
  <si>
    <t>Kútvölgyi Julianna</t>
  </si>
  <si>
    <t>Hegedűs Irén</t>
  </si>
  <si>
    <t>1111 Budapest Menyasszony utca 16.</t>
  </si>
  <si>
    <t>Farkas Bulcsú</t>
  </si>
  <si>
    <t>Fazekas Szeréna</t>
  </si>
  <si>
    <t>1144 Budapest Alkony lépcső 14.</t>
  </si>
  <si>
    <t>Selényi Olívia</t>
  </si>
  <si>
    <t>Kerti Barbara</t>
  </si>
  <si>
    <t>1221 Budapest Tanító tér 1.</t>
  </si>
  <si>
    <t>Kútvölgyi Balázs</t>
  </si>
  <si>
    <t>Bolgár Magdolna</t>
  </si>
  <si>
    <t>1087 Budapest Kalap köz 10.</t>
  </si>
  <si>
    <t>Horváth Anita</t>
  </si>
  <si>
    <t>Simó Gertrúd</t>
  </si>
  <si>
    <t>1152 Budapest Tulipán köz 12.</t>
  </si>
  <si>
    <t>Szilágyi Csaba</t>
  </si>
  <si>
    <t>Kőszegi Aranka</t>
  </si>
  <si>
    <t>1167 Budapest Zólyom utca 10.</t>
  </si>
  <si>
    <t>Asolti László</t>
  </si>
  <si>
    <t>Horváth Julianna</t>
  </si>
  <si>
    <t>1069 Budapest Pacsirta fasor 53.</t>
  </si>
  <si>
    <t>Jankovics Rita</t>
  </si>
  <si>
    <t>Hajós Flóra</t>
  </si>
  <si>
    <t>1237 Budapest Hó utca 95.</t>
  </si>
  <si>
    <t>Csorba Katalin</t>
  </si>
  <si>
    <t>Szentgyörgyi Julianna</t>
  </si>
  <si>
    <t>1197 Budapest Dobó sor 10.</t>
  </si>
  <si>
    <t>Dömötör Kármen</t>
  </si>
  <si>
    <t>Pénzes Réka</t>
  </si>
  <si>
    <t>1238 Budapest Honleány tér 5.</t>
  </si>
  <si>
    <t>Palágyi Bendegúz</t>
  </si>
  <si>
    <t>Győri Judit</t>
  </si>
  <si>
    <t>1089 Budapest Ambrus utca 24.</t>
  </si>
  <si>
    <t>Dobai Szeréna</t>
  </si>
  <si>
    <t>Lánczi Ágota</t>
  </si>
  <si>
    <t>1186 Budapest Erdőszéli utca 47.</t>
  </si>
  <si>
    <t>Laczkó Ottó</t>
  </si>
  <si>
    <t>Ócsai Ilona</t>
  </si>
  <si>
    <t>1028 Budapest Attila tér 5.</t>
  </si>
  <si>
    <t>Köves Anna</t>
  </si>
  <si>
    <t>Mohos Linda</t>
  </si>
  <si>
    <t>1046 Budapest Pénzverem utca 6.</t>
  </si>
  <si>
    <t>Hornyák Kristóf</t>
  </si>
  <si>
    <t>Ladányi Hédi</t>
  </si>
  <si>
    <t>1211 Budapest Fehér utca 13.</t>
  </si>
  <si>
    <t>Sátori Ábel</t>
  </si>
  <si>
    <t>Pallagi Boglárka</t>
  </si>
  <si>
    <t>1074 Budapest Kacagány sor 2.</t>
  </si>
  <si>
    <t>Vitéz Jusztin</t>
  </si>
  <si>
    <t>Hetényi Barbara</t>
  </si>
  <si>
    <t>1142 Budapest Lengyel tér 1.</t>
  </si>
  <si>
    <t>Szalai Soma</t>
  </si>
  <si>
    <t>Piros Gyöngyi</t>
  </si>
  <si>
    <t>1128 Budapest Nép tér 4.</t>
  </si>
  <si>
    <t>Virág Gertrúd</t>
  </si>
  <si>
    <t>Sutka Kornélia</t>
  </si>
  <si>
    <t>1178 Budapest Magyar fasor 19.</t>
  </si>
  <si>
    <t>Jurányi László</t>
  </si>
  <si>
    <t>Beke Mária</t>
  </si>
  <si>
    <t>1168 Budapest Csipkegyári utca 10.</t>
  </si>
  <si>
    <t>Rostás Ábrahám</t>
  </si>
  <si>
    <t>1228 Budapest Kapás utca 45.</t>
  </si>
  <si>
    <t>Szerdahelyi Jolán</t>
  </si>
  <si>
    <t>Koczka Judit</t>
  </si>
  <si>
    <t>1131 Budapest Szittya sor 4.</t>
  </si>
  <si>
    <t>Váradi Illés</t>
  </si>
  <si>
    <t>Krizsán Rózsa</t>
  </si>
  <si>
    <t>1119 Budapest Lugas utca 28.</t>
  </si>
  <si>
    <t>Kun Tivadar</t>
  </si>
  <si>
    <t>Rádi Katinka</t>
  </si>
  <si>
    <t>1151 Budapest Ambrus utca 7.</t>
  </si>
  <si>
    <t>Éles Mónika</t>
  </si>
  <si>
    <t>Engi Annabella</t>
  </si>
  <si>
    <t>1032 Budapest Ördög tér 7.</t>
  </si>
  <si>
    <t>Orosz Hermina</t>
  </si>
  <si>
    <t>Szentmiklósi Kinga</t>
  </si>
  <si>
    <t>1172 Budapest Kalap fasor 93.</t>
  </si>
  <si>
    <t>Sebő Boriska</t>
  </si>
  <si>
    <t>Rideg Leonóra</t>
  </si>
  <si>
    <t>1203 Budapest Pék fasor 82.</t>
  </si>
  <si>
    <t>Kende Huba</t>
  </si>
  <si>
    <t>Osváth Magdolna</t>
  </si>
  <si>
    <t>1216 Budapest Bálvány dűlő 8.</t>
  </si>
  <si>
    <t>Pongó Orbán</t>
  </si>
  <si>
    <t>Sági Viola</t>
  </si>
  <si>
    <t>1154 Budapest Árvíz utca 18.</t>
  </si>
  <si>
    <t>Huber Lőrinc</t>
  </si>
  <si>
    <t>Gémes Zsuzsanna</t>
  </si>
  <si>
    <t>1104 Budapest Avar lépcső 5.</t>
  </si>
  <si>
    <t>Iványi Zsombor</t>
  </si>
  <si>
    <t>Zentai Emilia</t>
  </si>
  <si>
    <t>1189 Budapest Menyasszony utca 88.</t>
  </si>
  <si>
    <t>Kubinyi Linda</t>
  </si>
  <si>
    <t>Szerdahelyi Orsolya</t>
  </si>
  <si>
    <t>1164 Budapest Kapás sor 29.</t>
  </si>
  <si>
    <t>Somoskövi Kolos</t>
  </si>
  <si>
    <t>Szappanos Róza</t>
  </si>
  <si>
    <t>1175 Budapest Kossuth lépcső 12.</t>
  </si>
  <si>
    <t>Tóth Jolán</t>
  </si>
  <si>
    <t>Sebő Patrícia</t>
  </si>
  <si>
    <t>1147 Budapest Pezsgő lépcső 2.</t>
  </si>
  <si>
    <t>Bertók Elemér</t>
  </si>
  <si>
    <t>Rudas Irma</t>
  </si>
  <si>
    <t>1094 Budapest Otthon lépcső 26.</t>
  </si>
  <si>
    <t>Petrovics Iván</t>
  </si>
  <si>
    <t>Szász Helga</t>
  </si>
  <si>
    <t>1056 Budapest Boros utca 28.</t>
  </si>
  <si>
    <t>Madarász Nándor</t>
  </si>
  <si>
    <t>Petényi Csilla</t>
  </si>
  <si>
    <t>1101 Budapest Névtelen utca 56.</t>
  </si>
  <si>
    <t>Lévai Anita</t>
  </si>
  <si>
    <t>Hidas Krisztina</t>
  </si>
  <si>
    <t>1117 Budapest Bánk bán lépcső 19.</t>
  </si>
  <si>
    <t>Sáfrány Natália</t>
  </si>
  <si>
    <t>Arató Paulina</t>
  </si>
  <si>
    <t>1167 Budapest Pipacs utca 93.</t>
  </si>
  <si>
    <t>Palágyi Ambrus</t>
  </si>
  <si>
    <t>Szentmiklósi Emma</t>
  </si>
  <si>
    <t>1227 Budapest Fürj köz 7.</t>
  </si>
  <si>
    <t>Rideg Dániel</t>
  </si>
  <si>
    <t>Agócs Gizella</t>
  </si>
  <si>
    <t>1205 Budapest Ördög utca 40.</t>
  </si>
  <si>
    <t>Márkus Kázmér</t>
  </si>
  <si>
    <t>Blaskó Enikő</t>
  </si>
  <si>
    <t>1017 Budapest Kiskúti utca 95.</t>
  </si>
  <si>
    <t>Goda Boglárka</t>
  </si>
  <si>
    <t>Asolti Rozália</t>
  </si>
  <si>
    <t>1053 Budapest Gránit tér 8.</t>
  </si>
  <si>
    <t>Solymos Benedek</t>
  </si>
  <si>
    <t>Kemény Regina</t>
  </si>
  <si>
    <t>1111 Budapest Bokor utca 93.</t>
  </si>
  <si>
    <t>Sziva Ivó</t>
  </si>
  <si>
    <t>Szabados Alíz</t>
  </si>
  <si>
    <t>1125 Budapest Bálvány köz 12.</t>
  </si>
  <si>
    <t>Sárközi Erzsébet</t>
  </si>
  <si>
    <t>Szentgyörgyi Nelli</t>
  </si>
  <si>
    <t>1106 Budapest Bibic sor 27.</t>
  </si>
  <si>
    <t>Abonyi András</t>
  </si>
  <si>
    <t>Enyedi Judit</t>
  </si>
  <si>
    <t>1202 Budapest Hold utca 8.</t>
  </si>
  <si>
    <t>Szigetvári Ede</t>
  </si>
  <si>
    <t>Gosztonyi Jolán</t>
  </si>
  <si>
    <t>1225 Budapest Fecske sor 23.</t>
  </si>
  <si>
    <t>Rákosi Hilda</t>
  </si>
  <si>
    <t>Csóka Beáta</t>
  </si>
  <si>
    <t>1188 Budapest Csinszka utca 88.</t>
  </si>
  <si>
    <t>Hamar Tamara</t>
  </si>
  <si>
    <t>Gerő Olimpia</t>
  </si>
  <si>
    <t>1022 Budapest Kerék utca 35.</t>
  </si>
  <si>
    <t>Kapás Dénes</t>
  </si>
  <si>
    <t>1161 Budapest Fürj utca 37.</t>
  </si>
  <si>
    <t>Suba Csilla</t>
  </si>
  <si>
    <t>Katona Katalin</t>
  </si>
  <si>
    <t>1077 Budapest Pék lépcső 7.</t>
  </si>
  <si>
    <t>Kátai Ignác</t>
  </si>
  <si>
    <t>Blaskó Boglárka</t>
  </si>
  <si>
    <t>1069 Budapest Ambrus utca 52.</t>
  </si>
  <si>
    <t>Angyal Borbála</t>
  </si>
  <si>
    <t>Oláh Judit</t>
  </si>
  <si>
    <t>1212 Budapest Keskeny sor 26.</t>
  </si>
  <si>
    <t>Kónya Paulina</t>
  </si>
  <si>
    <t>Garamvölgyi Márta</t>
  </si>
  <si>
    <t>1097 Budapest Kukorica tér 6.</t>
  </si>
  <si>
    <t>Poór Vendel</t>
  </si>
  <si>
    <t>Molnár Szabrina</t>
  </si>
  <si>
    <t>1011 Budapest Tél utca 12.</t>
  </si>
  <si>
    <t>Ócsai Sára</t>
  </si>
  <si>
    <t>Jámbor Violetta</t>
  </si>
  <si>
    <t>1039 Budapest Zsák utca 24.</t>
  </si>
  <si>
    <t>Maróti Rózsa</t>
  </si>
  <si>
    <t>Mező Boriska</t>
  </si>
  <si>
    <t>1095 Budapest Wágner utca 45.</t>
  </si>
  <si>
    <t>Cigány Boriska</t>
  </si>
  <si>
    <t>Patkós Krisztina</t>
  </si>
  <si>
    <t>1103 Budapest Hold tér 2.</t>
  </si>
  <si>
    <t>Megyeri Béla</t>
  </si>
  <si>
    <t>Bakonyi Mária</t>
  </si>
  <si>
    <t>1058 Budapest Délceg tér 5.</t>
  </si>
  <si>
    <t>Pénzes Endre</t>
  </si>
  <si>
    <t>Solymos Zsófia</t>
  </si>
  <si>
    <t>1058 Budapest Bánk bán utca 32.</t>
  </si>
  <si>
    <t>Sötér Kornél</t>
  </si>
  <si>
    <t>Sápi Martina</t>
  </si>
  <si>
    <t>1204 Budapest Tőzika utca 86.</t>
  </si>
  <si>
    <t>Csaplár Ede</t>
  </si>
  <si>
    <t>Kövér Marietta</t>
  </si>
  <si>
    <t>1022 Budapest Meder tér 6.</t>
  </si>
  <si>
    <t>Sarkadi Izolda</t>
  </si>
  <si>
    <t>Fazekas Vanda</t>
  </si>
  <si>
    <t>1186 Budapest Bodzás utca 37.</t>
  </si>
  <si>
    <t>Szerencsés Gáspár</t>
  </si>
  <si>
    <t>Surányi Zsuzsanna</t>
  </si>
  <si>
    <t>1024 Budapest Kerék köz 9.</t>
  </si>
  <si>
    <t>Kamarás Luca</t>
  </si>
  <si>
    <t>Berényi Matild</t>
  </si>
  <si>
    <t>1044 Budapest Pacsirta tér 10.</t>
  </si>
  <si>
    <t>Kondor Rezső</t>
  </si>
  <si>
    <t>Somfai Ida</t>
  </si>
  <si>
    <t>1111 Budapest Galamb sor 3.</t>
  </si>
  <si>
    <t>Hanák István</t>
  </si>
  <si>
    <t>Simák Gizella</t>
  </si>
  <si>
    <t>1141 Budapest Nyerges utca 95.</t>
  </si>
  <si>
    <t>Kontra Piroska</t>
  </si>
  <si>
    <t>Ötvös Viola</t>
  </si>
  <si>
    <t>1044 Budapest Bodzás köz 9.</t>
  </si>
  <si>
    <t>Valkó Ambrus</t>
  </si>
  <si>
    <t>Szatmári Adrienn</t>
  </si>
  <si>
    <t>1017 Budapest Páva utca 3.</t>
  </si>
  <si>
    <t>Egervári Ágota</t>
  </si>
  <si>
    <t>Román Cecilia</t>
  </si>
  <si>
    <t>1143 Budapest Eötvös dűlő 8.</t>
  </si>
  <si>
    <t>Pósa Ágota</t>
  </si>
  <si>
    <t>Gond Ágota</t>
  </si>
  <si>
    <t>1229 Budapest Citrom köz 7.</t>
  </si>
  <si>
    <t>Torda Annamária</t>
  </si>
  <si>
    <t>Kollár Cecilia</t>
  </si>
  <si>
    <t>1219 Budapest Kis utca 41.</t>
  </si>
  <si>
    <t>Bihari Bendegúz</t>
  </si>
  <si>
    <t>Munkácsi Orsolya</t>
  </si>
  <si>
    <t>1214 Budapest Csöpp dűlő 18.</t>
  </si>
  <si>
    <t>Munkácsi Dénes</t>
  </si>
  <si>
    <t>Szebeni Tímea</t>
  </si>
  <si>
    <t>1152 Budapest Kőfal dűlő 15.</t>
  </si>
  <si>
    <t>Jobbágy Orsolya</t>
  </si>
  <si>
    <t>Sutka Szidónia</t>
  </si>
  <si>
    <t>1163 Budapest Termesz köz 10.</t>
  </si>
  <si>
    <t>Budai Kázmér</t>
  </si>
  <si>
    <t>Borbély Eszter</t>
  </si>
  <si>
    <t>1167 Budapest Keskeny utca 75.</t>
  </si>
  <si>
    <t>Hamza András</t>
  </si>
  <si>
    <t>Garami Lenke</t>
  </si>
  <si>
    <t>1082 Budapest Eötvös sor 2.</t>
  </si>
  <si>
    <t>Karikás Tódor</t>
  </si>
  <si>
    <t>Benkő Boriska</t>
  </si>
  <si>
    <t>1094 Budapest Tél utca 4.</t>
  </si>
  <si>
    <t>Keszler Kitti</t>
  </si>
  <si>
    <t>Hernádi Orsolya</t>
  </si>
  <si>
    <t>1141 Budapest Múzeum utca 36.</t>
  </si>
  <si>
    <t>Kun Máté</t>
  </si>
  <si>
    <t>Szarka Lili</t>
  </si>
  <si>
    <t>1051 Budapest Apáca utca 5.</t>
  </si>
  <si>
    <t>Molnár Zoltán</t>
  </si>
  <si>
    <t>Bagi Ilona</t>
  </si>
  <si>
    <t>1223 Budapest Varga köz 7.</t>
  </si>
  <si>
    <t>Hatvani Emese</t>
  </si>
  <si>
    <t>Hamar Emma</t>
  </si>
  <si>
    <t>1084 Budapest Alma utca 8.</t>
  </si>
  <si>
    <t>Erdei Adrienn</t>
  </si>
  <si>
    <t>Seres Ilka</t>
  </si>
  <si>
    <t>1174 Budapest Nyárfa köz 12.</t>
  </si>
  <si>
    <t>Fábián Tamás</t>
  </si>
  <si>
    <t>Győri Viktória</t>
  </si>
  <si>
    <t>1058 Budapest Nyerges lépcső 7.</t>
  </si>
  <si>
    <t>Zeke Petra</t>
  </si>
  <si>
    <t>Heller Zsófia</t>
  </si>
  <si>
    <t>1144 Budapest Bajnok utca 13.</t>
  </si>
  <si>
    <t>Aradi Zsombor</t>
  </si>
  <si>
    <t>Garamvölgyi Zita</t>
  </si>
  <si>
    <t>1092 Budapest Cukrász utca 71.</t>
  </si>
  <si>
    <t>Angyal Levente</t>
  </si>
  <si>
    <t>Végh Mária</t>
  </si>
  <si>
    <t>1102 Budapest Csavargyár utca 99.</t>
  </si>
  <si>
    <t>Szemes Pál</t>
  </si>
  <si>
    <t>1027 Budapest Boszorkány lépcső 15.</t>
  </si>
  <si>
    <t>Nádor Zsolt</t>
  </si>
  <si>
    <t>Árva Viola</t>
  </si>
  <si>
    <t>1141 Budapest Pezsgő fasor 5.</t>
  </si>
  <si>
    <t>Hamar Liza</t>
  </si>
  <si>
    <t>Keleti Imola</t>
  </si>
  <si>
    <t>1129 Budapest Bokor tér 6.</t>
  </si>
  <si>
    <t>Temesi Anita</t>
  </si>
  <si>
    <t>Orosz Teréz</t>
  </si>
  <si>
    <t>1176 Budapest Kerekes utca 17.</t>
  </si>
  <si>
    <t>Soproni Flóra</t>
  </si>
  <si>
    <t>Kőműves Beáta</t>
  </si>
  <si>
    <t>1126 Budapest Bokor sor 25.</t>
  </si>
  <si>
    <t>Vágó Rita</t>
  </si>
  <si>
    <t>1016 Budapest Nyíl tér 10.</t>
  </si>
  <si>
    <t>Szepesi Zsóka</t>
  </si>
  <si>
    <t>Dorogi Berta</t>
  </si>
  <si>
    <t>1024 Budapest Petőfi Sándor utca 90.</t>
  </si>
  <si>
    <t>Megyesi Gyöngyvér</t>
  </si>
  <si>
    <t>Csonka Lívia</t>
  </si>
  <si>
    <t>1194 Budapest Gömb utca 59.</t>
  </si>
  <si>
    <t>Poór Ármin</t>
  </si>
  <si>
    <t>Köves Magdolna</t>
  </si>
  <si>
    <t>1226 Budapest Bánk bán utca 15.</t>
  </si>
  <si>
    <t>Megyesi Klára</t>
  </si>
  <si>
    <t>Duka Kármen</t>
  </si>
  <si>
    <t>1155 Budapest Szittya utca 89.</t>
  </si>
  <si>
    <t>Kovács Márton</t>
  </si>
  <si>
    <t>Réti Cecilia</t>
  </si>
  <si>
    <t>1225 Budapest Őrház utca 72.</t>
  </si>
  <si>
    <t>Kádár Fülöp</t>
  </si>
  <si>
    <t>Erdélyi Olga</t>
  </si>
  <si>
    <t>1185 Budapest Múzeum köz 8.</t>
  </si>
  <si>
    <t>Kertész Kristóf</t>
  </si>
  <si>
    <t>Mohos Galina</t>
  </si>
  <si>
    <t>1219 Budapest Bokor fasor 14.</t>
  </si>
  <si>
    <t>Pető Ágota</t>
  </si>
  <si>
    <t>Fazekas Izabella</t>
  </si>
  <si>
    <t>1074 Budapest Csinszka sor 3.</t>
  </si>
  <si>
    <t>Rácz Lujza</t>
  </si>
  <si>
    <t>Perlaki Ilka</t>
  </si>
  <si>
    <t>1224 Budapest Bagoly tér 5.</t>
  </si>
  <si>
    <t>Szigeti Emil</t>
  </si>
  <si>
    <t>Gál Matild</t>
  </si>
  <si>
    <t>1158 Budapest Harangláb sor 28.</t>
  </si>
  <si>
    <t>Debreceni Attila</t>
  </si>
  <si>
    <t>Szalai Kármen</t>
  </si>
  <si>
    <t>1178 Budapest Dajka utca 11.</t>
  </si>
  <si>
    <t>Váradi Leonóra</t>
  </si>
  <si>
    <t>Kondor Eszter</t>
  </si>
  <si>
    <t>1159 Budapest Bokor lépcső 3.</t>
  </si>
  <si>
    <t>Kun Oszkár</t>
  </si>
  <si>
    <t>Nyerges Katalin</t>
  </si>
  <si>
    <t>1196 Budapest Bálna utca 10.</t>
  </si>
  <si>
    <t>Mikó Ádám</t>
  </si>
  <si>
    <t>Dobai Tünde</t>
  </si>
  <si>
    <t>1124 Budapest Gömb utca 99.</t>
  </si>
  <si>
    <t>Szolnoki Viktor</t>
  </si>
  <si>
    <t>Simák Linda</t>
  </si>
  <si>
    <t>1156 Budapest Juharfás sor 29.</t>
  </si>
  <si>
    <t>Rédei Patrícia</t>
  </si>
  <si>
    <t>Kőszegi Miléna</t>
  </si>
  <si>
    <t>1139 Budapest Gomba tér 8.</t>
  </si>
  <si>
    <t>Piros Matild</t>
  </si>
  <si>
    <t>Tóth Fanni</t>
  </si>
  <si>
    <t>1039 Budapest Kerekes fasor 17.</t>
  </si>
  <si>
    <t>Piros Lipót</t>
  </si>
  <si>
    <t>Zágon Felícia</t>
  </si>
  <si>
    <t>1145 Budapest Magyar utca 5.</t>
  </si>
  <si>
    <t>Kubinyi Lilla</t>
  </si>
  <si>
    <t>Bognár Csilla</t>
  </si>
  <si>
    <t>1068 Budapest Zsák utca 31.</t>
  </si>
  <si>
    <t>Medve József</t>
  </si>
  <si>
    <t>Romhányi Teréz</t>
  </si>
  <si>
    <t>1046 Budapest Sógor sor 25.</t>
  </si>
  <si>
    <t>Angyal Martina</t>
  </si>
  <si>
    <t>Sós Sarolta</t>
  </si>
  <si>
    <t>1096 Budapest Mézes utca 5.</t>
  </si>
  <si>
    <t>Erdélyi Galina</t>
  </si>
  <si>
    <t>Nyitrai Teréz</t>
  </si>
  <si>
    <t>1196 Budapest Kiskúti utca 95.</t>
  </si>
  <si>
    <t>Lendvai Dóra</t>
  </si>
  <si>
    <t>Székács Brigitta</t>
  </si>
  <si>
    <t>1164 Budapest Budapesti köz 9.</t>
  </si>
  <si>
    <t>Selmeci Elek</t>
  </si>
  <si>
    <t>Bertók Kinga</t>
  </si>
  <si>
    <t>1067 Budapest Múzeum utca 70.</t>
  </si>
  <si>
    <t>Baranyai Huba</t>
  </si>
  <si>
    <t>Koltai Ildikó</t>
  </si>
  <si>
    <t>1014 Budapest Retek utca 67.</t>
  </si>
  <si>
    <t>Petényi Vencel</t>
  </si>
  <si>
    <t>Palágyi Marietta</t>
  </si>
  <si>
    <t>1097 Budapest Lovarda dűlő 20.</t>
  </si>
  <si>
    <t>Hornyák Emma</t>
  </si>
  <si>
    <t>Tasnádi Jolán</t>
  </si>
  <si>
    <t>1152 Budapest Koma utca 59.</t>
  </si>
  <si>
    <t>Murányi Szilveszter</t>
  </si>
  <si>
    <t>Holló Fanni</t>
  </si>
  <si>
    <t>1099 Budapest Angyal utca 19.</t>
  </si>
  <si>
    <t>Mikó Gellért</t>
  </si>
  <si>
    <t>Piller Anikó</t>
  </si>
  <si>
    <t>1055 Budapest Templom utca 94.</t>
  </si>
  <si>
    <t>Bodó Emma</t>
  </si>
  <si>
    <t>Árva Dominika</t>
  </si>
  <si>
    <t>1225 Budapest Ősz utca 59.</t>
  </si>
  <si>
    <t>Bertók Krisztián</t>
  </si>
  <si>
    <t>Halász Zsófia</t>
  </si>
  <si>
    <t>1028 Budapest Nápoly tér 3.</t>
  </si>
  <si>
    <t>Végh Sarolta</t>
  </si>
  <si>
    <t>Koncz Teréz</t>
  </si>
  <si>
    <t>1225 Budapest Vőlegény utca 37.</t>
  </si>
  <si>
    <t>Rózsavölgyi János</t>
  </si>
  <si>
    <t>Asztalos Ilona</t>
  </si>
  <si>
    <t>1172 Budapest Honleány tér 5.</t>
  </si>
  <si>
    <t>Müller Gergő</t>
  </si>
  <si>
    <t>Lázár Felícia</t>
  </si>
  <si>
    <t>1029 Budapest Napvirág utca 50.</t>
  </si>
  <si>
    <t>Mátrai Emma</t>
  </si>
  <si>
    <t>Péli Barbara</t>
  </si>
  <si>
    <t>1058 Budapest Izabella utca 46.</t>
  </si>
  <si>
    <t>1081 Budapest Piac tér 1.</t>
  </si>
  <si>
    <t>Pozsonyi Ágnes</t>
  </si>
  <si>
    <t>Rádi Dóra</t>
  </si>
  <si>
    <t>1198 Budapest Hajnal sor 13.</t>
  </si>
  <si>
    <t>Keresztes Liza</t>
  </si>
  <si>
    <t>Kürti Terézia</t>
  </si>
  <si>
    <t>1112 Budapest István király utca 35.</t>
  </si>
  <si>
    <t>Madarász Fábián</t>
  </si>
  <si>
    <t>Pálfi Vilma</t>
  </si>
  <si>
    <t>1166 Budapest Csóka utca 51.</t>
  </si>
  <si>
    <t>Orosz Julianna</t>
  </si>
  <si>
    <t>Vörös Margit</t>
  </si>
  <si>
    <t>1221 Budapest Bagoly utca 64.</t>
  </si>
  <si>
    <t>Kosztolányi Lujza</t>
  </si>
  <si>
    <t>Homoki Judit</t>
  </si>
  <si>
    <t>1129 Budapest Tél tér 4.</t>
  </si>
  <si>
    <t>Csergő Illés</t>
  </si>
  <si>
    <t>Csonka Mária</t>
  </si>
  <si>
    <t>1229 Budapest Budapesti lépcső 29.</t>
  </si>
  <si>
    <t>Gyimesi Tamás</t>
  </si>
  <si>
    <t>Rédei Julianna</t>
  </si>
  <si>
    <t>1156 Budapest Attila utca 69.</t>
  </si>
  <si>
    <t>Rajnai Bence</t>
  </si>
  <si>
    <t>Kertes Mária</t>
  </si>
  <si>
    <t>1163 Budapest Arasz utca 77.</t>
  </si>
  <si>
    <t>Végh Csenge</t>
  </si>
  <si>
    <t>Roboz Edit</t>
  </si>
  <si>
    <t>1191 Budapest Új tér 8.</t>
  </si>
  <si>
    <t>Tar Ferenc</t>
  </si>
  <si>
    <t>Maróti Ilka</t>
  </si>
  <si>
    <t>1121 Budapest Bogár tér 3.</t>
  </si>
  <si>
    <t>Perger Paula</t>
  </si>
  <si>
    <t>Radványi Olimpia</t>
  </si>
  <si>
    <t>1129 Budapest Sógor utca 32.</t>
  </si>
  <si>
    <t>Gyarmati Károly</t>
  </si>
  <si>
    <t>Fellegi Matild</t>
  </si>
  <si>
    <t>1066 Budapest Mazsola utca 16.</t>
  </si>
  <si>
    <t>Sütő Salamon</t>
  </si>
  <si>
    <t>Gál Erika</t>
  </si>
  <si>
    <t>1094 Budapest Etelka sor 1.</t>
  </si>
  <si>
    <t>Medve Terézia</t>
  </si>
  <si>
    <t>Ujvári Zsuzsanna</t>
  </si>
  <si>
    <t>1103 Budapest Zólyom sor 23.</t>
  </si>
  <si>
    <t>Fazekas Laura</t>
  </si>
  <si>
    <t>Iványi Rozália</t>
  </si>
  <si>
    <t>1166 Budapest Termesz tér 11.</t>
  </si>
  <si>
    <t>Pálfi Gergely</t>
  </si>
  <si>
    <t>Kemény Zsófia</t>
  </si>
  <si>
    <t>1141 Budapest Ősz utca 79.</t>
  </si>
  <si>
    <t>Temesi Aranka</t>
  </si>
  <si>
    <t>Lendvai Mária</t>
  </si>
  <si>
    <t>1236 Budapest Mézes utca 79.</t>
  </si>
  <si>
    <t>Káplár Lídia</t>
  </si>
  <si>
    <t>Földvári Emese</t>
  </si>
  <si>
    <t>1035 Budapest Fürj utca 45.</t>
  </si>
  <si>
    <t>Várnai Ottó</t>
  </si>
  <si>
    <t>Kondor Erzsébet</t>
  </si>
  <si>
    <t>1159 Budapest Balatoni utca 17.</t>
  </si>
  <si>
    <t>Pölöskei Jolán</t>
  </si>
  <si>
    <t>Gerő Barbara</t>
  </si>
  <si>
    <t>1177 Budapest Medve utca 79.</t>
  </si>
  <si>
    <t>Murányi Galina</t>
  </si>
  <si>
    <t>Vitéz Felícia</t>
  </si>
  <si>
    <t>1186 Budapest Szittya sor 25.</t>
  </si>
  <si>
    <t>Hagymási Etelka</t>
  </si>
  <si>
    <t>Török Aranka</t>
  </si>
  <si>
    <t>1012 Budapest Dobó utca 66.</t>
  </si>
  <si>
    <t>Sátori Győző</t>
  </si>
  <si>
    <t>Sajó Antónia</t>
  </si>
  <si>
    <t>1217 Budapest Jókai dűlő 4.</t>
  </si>
  <si>
    <t>Parádi Adorján</t>
  </si>
  <si>
    <t>Molnár Liza</t>
  </si>
  <si>
    <t>1096 Budapest Bécsi utca 20.</t>
  </si>
  <si>
    <t>Bartos Tamara</t>
  </si>
  <si>
    <t>Kökény Dominika</t>
  </si>
  <si>
    <t>1105 Budapest Botond utca 91.</t>
  </si>
  <si>
    <t>Rózsavölgyi Nelli</t>
  </si>
  <si>
    <t>Sánta Anna</t>
  </si>
  <si>
    <t>1077 Budapest Bibic tér 5.</t>
  </si>
  <si>
    <t>Pálinkás Gerda</t>
  </si>
  <si>
    <t>Tárnok Nóra</t>
  </si>
  <si>
    <t>1234 Budapest Halász utca 46.</t>
  </si>
  <si>
    <t>Kopácsi Jónás</t>
  </si>
  <si>
    <t>Simák Katinka</t>
  </si>
  <si>
    <t>1145 Budapest Alvó utca 12.</t>
  </si>
  <si>
    <t>Laczkó Elza</t>
  </si>
  <si>
    <t>Fitos Viola</t>
  </si>
  <si>
    <t>1041 Budapest Mézes utca 18.</t>
  </si>
  <si>
    <t>Temesi Árpád</t>
  </si>
  <si>
    <t>Sárközi Csilla</t>
  </si>
  <si>
    <t>1074 Budapest Malom utca 62.</t>
  </si>
  <si>
    <t>Puskás Szidónia</t>
  </si>
  <si>
    <t>Rényi Ágota</t>
  </si>
  <si>
    <t>1106 Budapest Jászai Mari utca 9.</t>
  </si>
  <si>
    <t>Gémes Kriszta</t>
  </si>
  <si>
    <t>Sárkány Dóra</t>
  </si>
  <si>
    <t>1015 Budapest Paprika utca 24.</t>
  </si>
  <si>
    <t>Veress István</t>
  </si>
  <si>
    <t>Egervári Veronika</t>
  </si>
  <si>
    <t>1019 Budapest Mókus tér 2.</t>
  </si>
  <si>
    <t>Slezák Erika</t>
  </si>
  <si>
    <t>Csontos Zsófia</t>
  </si>
  <si>
    <t>1206 Budapest Szív utca 3.</t>
  </si>
  <si>
    <t>Szendrő Frigyes</t>
  </si>
  <si>
    <t>Pákozdi Boglár</t>
  </si>
  <si>
    <t>1222 Budapest Őrház utca 38.</t>
  </si>
  <si>
    <t>Megyesi Frigyes</t>
  </si>
  <si>
    <t>Sipos Olga</t>
  </si>
  <si>
    <t>1099 Budapest Nép utca 17.</t>
  </si>
  <si>
    <t>Pesti Jácint</t>
  </si>
  <si>
    <t>Burján Leonóra</t>
  </si>
  <si>
    <t>1222 Budapest Páva fasor 88.</t>
  </si>
  <si>
    <t>Kádár Lajos</t>
  </si>
  <si>
    <t>Bíró Judit</t>
  </si>
  <si>
    <t>1023 Budapest Tőzika utca 76.</t>
  </si>
  <si>
    <t>Temesi Bence</t>
  </si>
  <si>
    <t>Balog Ágota</t>
  </si>
  <si>
    <t>1087 Budapest Alig utca 65.</t>
  </si>
  <si>
    <t>Vass Anita</t>
  </si>
  <si>
    <t>Mérei Ágota</t>
  </si>
  <si>
    <t>1054 Budapest Bokor utca 55.</t>
  </si>
  <si>
    <t>Huszka Hajnalka</t>
  </si>
  <si>
    <t>Takács Beatrix</t>
  </si>
  <si>
    <t>1144 Budapest Bogár tér 10.</t>
  </si>
  <si>
    <t>Keleti Richárd</t>
  </si>
  <si>
    <t>Kerepesi Margit</t>
  </si>
  <si>
    <t>1014 Budapest Zólyom utca 59.</t>
  </si>
  <si>
    <t>Katona Emma</t>
  </si>
  <si>
    <t>Hanák Andrea</t>
  </si>
  <si>
    <t>1227 Budapest Rendőr köz 4.</t>
  </si>
  <si>
    <t>Rostás Péter</t>
  </si>
  <si>
    <t>Dallos Aranka</t>
  </si>
  <si>
    <t>1167 Budapest Ökörszem dűlő 1.</t>
  </si>
  <si>
    <t>Fóti Aranka</t>
  </si>
  <si>
    <t>Ráth Tímea</t>
  </si>
  <si>
    <t>1231 Budapest Bécsi köz 4.</t>
  </si>
  <si>
    <t>Virág Rezső</t>
  </si>
  <si>
    <t>Csergő Antónia</t>
  </si>
  <si>
    <t>1023 Budapest Csinszka utca 40.</t>
  </si>
  <si>
    <t>Kulcsár Adorján</t>
  </si>
  <si>
    <t>Rudas Mária</t>
  </si>
  <si>
    <t>1228 Budapest Napsugár sor 5.</t>
  </si>
  <si>
    <t>Német Irén</t>
  </si>
  <si>
    <t>Tomcsik Szidónia</t>
  </si>
  <si>
    <t>1128 Budapest Babér utca 15.</t>
  </si>
  <si>
    <t>Gémes Pál</t>
  </si>
  <si>
    <t>Burján Hajnalka</t>
  </si>
  <si>
    <t>1121 Budapest Varga utca 42.</t>
  </si>
  <si>
    <t>Bán Annamária</t>
  </si>
  <si>
    <t>Kollár Izabella</t>
  </si>
  <si>
    <t>1214 Budapest Bibic utca 92.</t>
  </si>
  <si>
    <t>Hanák Botond</t>
  </si>
  <si>
    <t>Romhányi Borbála</t>
  </si>
  <si>
    <t>1072 Budapest Hold utca 8.</t>
  </si>
  <si>
    <t>Juhász Vince</t>
  </si>
  <si>
    <t>Sipos Emőke</t>
  </si>
  <si>
    <t>1103 Budapest Bogár tér 12.</t>
  </si>
  <si>
    <t>Majoros Tivadar</t>
  </si>
  <si>
    <t>Réz Irén</t>
  </si>
  <si>
    <t>1191 Budapest Oldal utca 66.</t>
  </si>
  <si>
    <t>Jelinek Adalbert</t>
  </si>
  <si>
    <t>Lantos Sára</t>
  </si>
  <si>
    <t>1227 Budapest Hóvirág fasor 9.</t>
  </si>
  <si>
    <t>Sós Felícia</t>
  </si>
  <si>
    <t>Ritter Liliána</t>
  </si>
  <si>
    <t>1061 Budapest Cső utca 14.</t>
  </si>
  <si>
    <t>Hamar Zita</t>
  </si>
  <si>
    <t>Szeberényi Teréz</t>
  </si>
  <si>
    <t>1018 Budapest Bánk bán tér 6.</t>
  </si>
  <si>
    <t>Kardos Rezső</t>
  </si>
  <si>
    <t>Szerencsés Kata</t>
  </si>
  <si>
    <t>1098 Budapest Balatoni utca 97.</t>
  </si>
  <si>
    <t>Alföldi Arnold</t>
  </si>
  <si>
    <t>Dorogi Kornélia</t>
  </si>
  <si>
    <t>1135 Budapest Paprika fasor 90.</t>
  </si>
  <si>
    <t>Kubinyi Julianna</t>
  </si>
  <si>
    <t>Csernus Bíborka</t>
  </si>
  <si>
    <t>1233 Budapest Szittya tér 3.</t>
  </si>
  <si>
    <t>Suba Pál</t>
  </si>
  <si>
    <t>Somodi Katinka</t>
  </si>
  <si>
    <t>1095 Budapest Tőzika utca 50.</t>
  </si>
  <si>
    <t>Fellegi Vanda</t>
  </si>
  <si>
    <t>Körmendi Renáta</t>
  </si>
  <si>
    <t>1186 Budapest Búzavirág utca 37.</t>
  </si>
  <si>
    <t>Orosz Izolda</t>
  </si>
  <si>
    <t>Bolgár Márta</t>
  </si>
  <si>
    <t>1208 Budapest Ambrus utca 37.</t>
  </si>
  <si>
    <t>Olajos Salamon</t>
  </si>
  <si>
    <t>Szabados Györgyi</t>
  </si>
  <si>
    <t>1167 Budapest Paprika utca 80.</t>
  </si>
  <si>
    <t>Szentmiklósi Hédi</t>
  </si>
  <si>
    <t>Polyák Zita</t>
  </si>
  <si>
    <t>1172 Budapest Rendőr utca 92.</t>
  </si>
  <si>
    <t>Czifra Zsombor</t>
  </si>
  <si>
    <t>Dévényi Natália</t>
  </si>
  <si>
    <t>1114 Budapest Eötvös utca 17.</t>
  </si>
  <si>
    <t>Mátyus Paula</t>
  </si>
  <si>
    <t>Kozák Mária</t>
  </si>
  <si>
    <t>1069 Budapest Gránit utca 96.</t>
  </si>
  <si>
    <t>Soproni Csenger</t>
  </si>
  <si>
    <t>Csordás Veronika</t>
  </si>
  <si>
    <t>1138 Budapest Izabella utca 33.</t>
  </si>
  <si>
    <t>Diószegi Ábel</t>
  </si>
  <si>
    <t>1089 Budapest Budapesti utca 47.</t>
  </si>
  <si>
    <t>Seres Norbert</t>
  </si>
  <si>
    <t>Parti Dominika</t>
  </si>
  <si>
    <t>1137 Budapest Piac utca 6.</t>
  </si>
  <si>
    <t>Pataki Roland</t>
  </si>
  <si>
    <t>Czakó Krisztina</t>
  </si>
  <si>
    <t>1033 Budapest Alma tér 6.</t>
  </si>
  <si>
    <t>Győri Kitti</t>
  </si>
  <si>
    <t>Homoki Natália</t>
  </si>
  <si>
    <t>1059 Budapest Cukrász utca 48.</t>
  </si>
  <si>
    <t>Somodi Dániel</t>
  </si>
  <si>
    <t>Vida Linda</t>
  </si>
  <si>
    <t>1238 Budapest Birkozó lépcső 29.</t>
  </si>
  <si>
    <t>Dévényi Rudolf</t>
  </si>
  <si>
    <t>Rózsahegyi Linda</t>
  </si>
  <si>
    <t>1057 Budapest Honleány utca 18.</t>
  </si>
  <si>
    <t>Császár Gergely</t>
  </si>
  <si>
    <t>Petrovics Lenke</t>
  </si>
  <si>
    <t>1155 Budapest Kiskúti utca 18.</t>
  </si>
  <si>
    <t>Bobák Olga</t>
  </si>
  <si>
    <t>Perényi Ágota</t>
  </si>
  <si>
    <t>1153 Budapest Búcsú utca 39.</t>
  </si>
  <si>
    <t>Sárközi Dénes</t>
  </si>
  <si>
    <t>Morvai Emese</t>
  </si>
  <si>
    <t>1053 Budapest Bal utca 77.</t>
  </si>
  <si>
    <t>Asztalos Ibolya</t>
  </si>
  <si>
    <t>Makai Luca</t>
  </si>
  <si>
    <t>1087 Budapest Táltos fasor 41.</t>
  </si>
  <si>
    <t>Szepesi Gáspár</t>
  </si>
  <si>
    <t>Borbély Violetta</t>
  </si>
  <si>
    <t>1123 Budapest Eper utca 27.</t>
  </si>
  <si>
    <t>Csányi Zoltán</t>
  </si>
  <si>
    <t>Mohos Orsolya</t>
  </si>
  <si>
    <t>1218 Budapest Duda dűlő 4.</t>
  </si>
  <si>
    <t>Füleki Paula</t>
  </si>
  <si>
    <t>Sáfrány Krisztina</t>
  </si>
  <si>
    <t>1222 Budapest Bálna tér 12.</t>
  </si>
  <si>
    <t>Petrás Rezső</t>
  </si>
  <si>
    <t>Pozsgai Regina</t>
  </si>
  <si>
    <t>1052 Budapest Hóvirág tér 9.</t>
  </si>
  <si>
    <t>Harsányi Adalbert</t>
  </si>
  <si>
    <t>1062 Budapest Birkozó utca 4.</t>
  </si>
  <si>
    <t>Sóti Edgár</t>
  </si>
  <si>
    <t>Forgács Izabella</t>
  </si>
  <si>
    <t>1173 Budapest Apáca tér 7.</t>
  </si>
  <si>
    <t>Havas Csenge</t>
  </si>
  <si>
    <t>Kassai Izolda</t>
  </si>
  <si>
    <t>1065 Budapest Csinszka utca 12.</t>
  </si>
  <si>
    <t>Sárai Zsóka</t>
  </si>
  <si>
    <t>Sutka Antónia</t>
  </si>
  <si>
    <t>1111 Budapest Búcsú tér 9.</t>
  </si>
  <si>
    <t>Sütő Soma</t>
  </si>
  <si>
    <t>Halasi Gerda</t>
  </si>
  <si>
    <t>1079 Budapest Csárda utca 17.</t>
  </si>
  <si>
    <t>Koltai Szabina</t>
  </si>
  <si>
    <t>Sajó Andrea</t>
  </si>
  <si>
    <t>1167 Budapest Juharfás utca 82.</t>
  </si>
  <si>
    <t>Gyurkovics Kálmán</t>
  </si>
  <si>
    <t>Palágyi Klára</t>
  </si>
  <si>
    <t>1066 Budapest Mazsola utca 63.</t>
  </si>
  <si>
    <t>Székács Tihamér</t>
  </si>
  <si>
    <t>Kamarás Viktória</t>
  </si>
  <si>
    <t>1113 Budapest Fecske utca 71.</t>
  </si>
  <si>
    <t>Somodi Lőrinc</t>
  </si>
  <si>
    <t>Ligeti Zsófia</t>
  </si>
  <si>
    <t>1127 Budapest Pacsirta utca 16.</t>
  </si>
  <si>
    <t>Garami Ármin</t>
  </si>
  <si>
    <t>Bodó Mónika</t>
  </si>
  <si>
    <t>1221 Budapest Bástya utca 65.</t>
  </si>
  <si>
    <t>Harsányi Gergő</t>
  </si>
  <si>
    <t>Pető Kinga</t>
  </si>
  <si>
    <t>1183 Budapest Mókus utca 32.</t>
  </si>
  <si>
    <t>Dombi Olga</t>
  </si>
  <si>
    <t>Pócsik Mária</t>
  </si>
  <si>
    <t>1119 Budapest Kiskúti lépcső 15.</t>
  </si>
  <si>
    <t>Rózsahegyi Teréz</t>
  </si>
  <si>
    <t>Keleti Magdolna</t>
  </si>
  <si>
    <t>1153 Budapest Tőzika utca 62.</t>
  </si>
  <si>
    <t>Rákosi Tímea</t>
  </si>
  <si>
    <t>Goda Ilka</t>
  </si>
  <si>
    <t>1025 Budapest Arasz utca 51.</t>
  </si>
  <si>
    <t>Serföző Barbara</t>
  </si>
  <si>
    <t>Rádi Elvira</t>
  </si>
  <si>
    <t>1131 Budapest Koma utca 99.</t>
  </si>
  <si>
    <t>Sallai Károly</t>
  </si>
  <si>
    <t>Katona Orsolya</t>
  </si>
  <si>
    <t>1113 Budapest Derkovits fasor 5.</t>
  </si>
  <si>
    <t>Ritter Levente</t>
  </si>
  <si>
    <t>Mező Katalin</t>
  </si>
  <si>
    <t>1232 Budapest Kossuth utca 54.</t>
  </si>
  <si>
    <t>Fazekas Albert</t>
  </si>
  <si>
    <t>Sági Éva</t>
  </si>
  <si>
    <t>1182 Budapest Arató utca 22.</t>
  </si>
  <si>
    <t>Kalocsai Lőrinc</t>
  </si>
  <si>
    <t>Török Boriska</t>
  </si>
  <si>
    <t>1196 Budapest Bálvány utca 48.</t>
  </si>
  <si>
    <t>Kapás Anna</t>
  </si>
  <si>
    <t>Padányi Natália</t>
  </si>
  <si>
    <t>1159 Budapest Mészáros fasor 42.</t>
  </si>
  <si>
    <t>Tar Olimpia</t>
  </si>
  <si>
    <t>Nyerges Amália</t>
  </si>
  <si>
    <t>1063 Budapest Retek sor 5.</t>
  </si>
  <si>
    <t>Maróti Szilveszter</t>
  </si>
  <si>
    <t>Gyurkovics Galina</t>
  </si>
  <si>
    <t>1044 Budapest Lovarda fasor 10.</t>
  </si>
  <si>
    <t>Nádor Vera</t>
  </si>
  <si>
    <t>Sasvári Éva</t>
  </si>
  <si>
    <t>1213 Budapest Nyárfa sor 29.</t>
  </si>
  <si>
    <t>Budai Tas</t>
  </si>
  <si>
    <t>Osváth Ilka</t>
  </si>
  <si>
    <t>1087 Budapest Rendőr utca 22.</t>
  </si>
  <si>
    <t>Gyurkovics Magda</t>
  </si>
  <si>
    <t>Faludi Judit</t>
  </si>
  <si>
    <t>1173 Budapest Bálvány tér 9.</t>
  </si>
  <si>
    <t>Szőnyi Mária</t>
  </si>
  <si>
    <t>Aradi Rózsa</t>
  </si>
  <si>
    <t>1101 Budapest Lengyel utca 40.</t>
  </si>
  <si>
    <t>Szente Károly</t>
  </si>
  <si>
    <t>Siklósi Anikó</t>
  </si>
  <si>
    <t>1012 Budapest Tél utca 42.</t>
  </si>
  <si>
    <t>Jurányi Jenő</t>
  </si>
  <si>
    <t>Lázár Katinka</t>
  </si>
  <si>
    <t>1067 Budapest Harangláb utca 56.</t>
  </si>
  <si>
    <t>Szamosi Mária</t>
  </si>
  <si>
    <t>Engi Olívia</t>
  </si>
  <si>
    <t>1236 Budapest Nyerges sor 5.</t>
  </si>
  <si>
    <t>Török Amália</t>
  </si>
  <si>
    <t>Mohos Zsuzsanna</t>
  </si>
  <si>
    <t>1043 Budapest Seres utca 21.</t>
  </si>
  <si>
    <t>Temesi László</t>
  </si>
  <si>
    <t>Bacsó Edit</t>
  </si>
  <si>
    <t>1211 Budapest Koma köz 2.</t>
  </si>
  <si>
    <t>Orosz Orbán</t>
  </si>
  <si>
    <t>1038 Budapest Rózsa lépcső 15.</t>
  </si>
  <si>
    <t>Sárvári Hunor</t>
  </si>
  <si>
    <t>Sulyok Izabella</t>
  </si>
  <si>
    <t>1205 Budapest Szív lépcső 2.</t>
  </si>
  <si>
    <t>Rózsahegyi Orbán</t>
  </si>
  <si>
    <t>Pozsonyi Etelka</t>
  </si>
  <si>
    <t>1197 Budapest Attila utca 77.</t>
  </si>
  <si>
    <t>Slezák Gyöngyvér</t>
  </si>
  <si>
    <t>Rajnai Amália</t>
  </si>
  <si>
    <t>1092 Budapest Rózsa tér 12.</t>
  </si>
  <si>
    <t>Szerdahelyi Mária</t>
  </si>
  <si>
    <t>Kárpáti Rita</t>
  </si>
  <si>
    <t>1133 Budapest Mazsola sor 18.</t>
  </si>
  <si>
    <t>Bolgár Lídia</t>
  </si>
  <si>
    <t>1056 Budapest Jókai sor 7.</t>
  </si>
  <si>
    <t>Jankovics Etelka</t>
  </si>
  <si>
    <t>1195 Budapest Mazsola utca 41.</t>
  </si>
  <si>
    <t>Halasi András</t>
  </si>
  <si>
    <t>Szoboszlai Ágota</t>
  </si>
  <si>
    <t>1223 Budapest Ifjuság tér 3.</t>
  </si>
  <si>
    <t>Kormos Márkus</t>
  </si>
  <si>
    <t>Pados Katinka</t>
  </si>
  <si>
    <t>1219 Budapest Arasz utca 80.</t>
  </si>
  <si>
    <t>Sipos Antal</t>
  </si>
  <si>
    <t>Csányi Klára</t>
  </si>
  <si>
    <t>1164 Budapest Török utca 94.</t>
  </si>
  <si>
    <t>Kormos Borisz</t>
  </si>
  <si>
    <t>Pálinkás Kata</t>
  </si>
  <si>
    <t>1097 Budapest Meder tér 8.</t>
  </si>
  <si>
    <t>Ócsai Rozália</t>
  </si>
  <si>
    <t>Kátai Paulina</t>
  </si>
  <si>
    <t>1093 Budapest Bástya utca 45.</t>
  </si>
  <si>
    <t>Cseh Viola</t>
  </si>
  <si>
    <t>Parti Olga</t>
  </si>
  <si>
    <t>1092 Budapest Galamb utca 97.</t>
  </si>
  <si>
    <t>Csonka Miklós</t>
  </si>
  <si>
    <t>Pados Evelin</t>
  </si>
  <si>
    <t>1137 Budapest Ökörszem sor 13.</t>
  </si>
  <si>
    <t>Sóti Illés</t>
  </si>
  <si>
    <t>Kőszegi Szeréna</t>
  </si>
  <si>
    <t>1144 Budapest Budapesti lépcső 8.</t>
  </si>
  <si>
    <t>Sós Gyöngyi</t>
  </si>
  <si>
    <t>Pollák Luca</t>
  </si>
  <si>
    <t>1182 Budapest Keskeny lépcső 28.</t>
  </si>
  <si>
    <t>Dévényi Árpád</t>
  </si>
  <si>
    <t>Mocsári Gizella</t>
  </si>
  <si>
    <t>1102 Budapest Templom köz 10.</t>
  </si>
  <si>
    <t>Táborosi Boldizsár</t>
  </si>
  <si>
    <t>Rádai Vera</t>
  </si>
  <si>
    <t>1126 Budapest Kukorica utca 83.</t>
  </si>
  <si>
    <t>Vári Irma</t>
  </si>
  <si>
    <t>Komáromi Nóra</t>
  </si>
  <si>
    <t>1165 Budapest Kőfal utca 59.</t>
  </si>
  <si>
    <t>Molnár Lilla</t>
  </si>
  <si>
    <t>Pozsonyi Emilia</t>
  </si>
  <si>
    <t>1106 Budapest Gránit tér 10.</t>
  </si>
  <si>
    <t>Sutka Ildikó</t>
  </si>
  <si>
    <t>Kállai Sára</t>
  </si>
  <si>
    <t>1129 Budapest Szittya lépcső 14.</t>
  </si>
  <si>
    <t>Pintér Tibor</t>
  </si>
  <si>
    <t>Benkő Gertrúd</t>
  </si>
  <si>
    <t>1099 Budapest Rózsa utca 3.</t>
  </si>
  <si>
    <t>Lugosi Brigitta</t>
  </si>
  <si>
    <t>Vitéz Viola</t>
  </si>
  <si>
    <t>1144 Budapest Nyárfa köz 1.</t>
  </si>
  <si>
    <t>Csiszár Marietta</t>
  </si>
  <si>
    <t>Kurucz Julianna</t>
  </si>
  <si>
    <t>1165 Budapest Bor utca 46.</t>
  </si>
  <si>
    <t>Pelle Noémi</t>
  </si>
  <si>
    <t>Vári Krisztina</t>
  </si>
  <si>
    <t>1024 Budapest Új lépcső 21.</t>
  </si>
  <si>
    <t>Berényi Linda</t>
  </si>
  <si>
    <t>Szőke Eszter</t>
  </si>
  <si>
    <t>1185 Budapest Kiskúti fasor 57.</t>
  </si>
  <si>
    <t>Debreceni Pálma</t>
  </si>
  <si>
    <t>Boros Kármen</t>
  </si>
  <si>
    <t>1203 Budapest Ambrus utca 55.</t>
  </si>
  <si>
    <t>Petrás Zita</t>
  </si>
  <si>
    <t>Sárai Piroska</t>
  </si>
  <si>
    <t>1218 Budapest Botond tér 11.</t>
  </si>
  <si>
    <t>Blaskó Ervin</t>
  </si>
  <si>
    <t>Pusztai Katalin</t>
  </si>
  <si>
    <t>1215 Budapest Galamb utca 35.</t>
  </si>
  <si>
    <t>Porkoláb Kata</t>
  </si>
  <si>
    <t>Végh Krisztina</t>
  </si>
  <si>
    <t>1048 Budapest Tulipán utca 42.</t>
  </si>
  <si>
    <t>Adorján Rozália</t>
  </si>
  <si>
    <t>Mező Liza</t>
  </si>
  <si>
    <t>1166 Budapest Cinke utca 10.</t>
  </si>
  <si>
    <t>Bolgár Roland</t>
  </si>
  <si>
    <t>Kosztolányi Olívia</t>
  </si>
  <si>
    <t>1099 Budapest Sógor utca 74.</t>
  </si>
  <si>
    <t>Nyitrai Csenger</t>
  </si>
  <si>
    <t>Beke Vanda</t>
  </si>
  <si>
    <t>1175 Budapest Orgona utca 28.</t>
  </si>
  <si>
    <t>Zentai Kornélia</t>
  </si>
  <si>
    <t>Koncz Patrícia</t>
  </si>
  <si>
    <t>1151 Budapest Nép tér 11.</t>
  </si>
  <si>
    <t>Solymár Bátor</t>
  </si>
  <si>
    <t>Rákoczi Kriszta</t>
  </si>
  <si>
    <t>1084 Budapest Hadnagy utca 15.</t>
  </si>
  <si>
    <t>Pozsonyi Gyöngyvér</t>
  </si>
  <si>
    <t>Soproni Magdaléna</t>
  </si>
  <si>
    <t>1148 Budapest Indóház utca 29.</t>
  </si>
  <si>
    <t>Rejtő Judit</t>
  </si>
  <si>
    <t>Mező Annamária</t>
  </si>
  <si>
    <t>1015 Budapest Alig utca 39.</t>
  </si>
  <si>
    <t>Berényi Cecilia</t>
  </si>
  <si>
    <t>Szakál Cecilia</t>
  </si>
  <si>
    <t>1206 Budapest Hó utca 74.</t>
  </si>
  <si>
    <t>Ravasz Orsolya</t>
  </si>
  <si>
    <t>Szentgyörgyi Arika</t>
  </si>
  <si>
    <t>1181 Budapest Nyár lépcső 2.</t>
  </si>
  <si>
    <t>Szalontai Kitti</t>
  </si>
  <si>
    <t>Szilágyi Katalin</t>
  </si>
  <si>
    <t>1037 Budapest Paprika tér 4.</t>
  </si>
  <si>
    <t>Csányi Gellért</t>
  </si>
  <si>
    <t>Diószegi Boglár</t>
  </si>
  <si>
    <t>1089 Budapest Alma utca 60.</t>
  </si>
  <si>
    <t>Béres Aladár</t>
  </si>
  <si>
    <t>Fényes Eszter</t>
  </si>
  <si>
    <t>1101 Budapest Avar tér 10.</t>
  </si>
  <si>
    <t>Földvári Cecilia</t>
  </si>
  <si>
    <t>Lugosi Julianna</t>
  </si>
  <si>
    <t>1196 Budapest Hal utca 29.</t>
  </si>
  <si>
    <t>Ambrus Ervin</t>
  </si>
  <si>
    <t>Tárnok Leonóra</t>
  </si>
  <si>
    <t>1199 Budapest Attila utca 59.</t>
  </si>
  <si>
    <t>Kapás Amália</t>
  </si>
  <si>
    <t>Pálinkás Gyöngyvér</t>
  </si>
  <si>
    <t>1048 Budapest Névtelen tér 11.</t>
  </si>
  <si>
    <t>Selényi László</t>
  </si>
  <si>
    <t>Pelle Matild</t>
  </si>
  <si>
    <t>1168 Budapest Hal dűlő 19.</t>
  </si>
  <si>
    <t>Csiszár Simon</t>
  </si>
  <si>
    <t>Kökény Zsófia</t>
  </si>
  <si>
    <t>1061 Budapest Gólya utca 77.</t>
  </si>
  <si>
    <t>Padányi Ferenc</t>
  </si>
  <si>
    <t>Eke Klára</t>
  </si>
  <si>
    <t>1161 Budapest Duda tér 4.</t>
  </si>
  <si>
    <t>Hegedűs Vilmos</t>
  </si>
  <si>
    <t>Káplár Aranka</t>
  </si>
  <si>
    <t>1124 Budapest Domb utca 87.</t>
  </si>
  <si>
    <t>Eke Dominika</t>
  </si>
  <si>
    <t>Rigó Emőke</t>
  </si>
  <si>
    <t>1027 Budapest Mazsola utca 14.</t>
  </si>
  <si>
    <t>Petrovics Levente</t>
  </si>
  <si>
    <t>Kardos Gyöngyi</t>
  </si>
  <si>
    <t>1173 Budapest Termesz tér 11.</t>
  </si>
  <si>
    <t>Szűcs Tódor</t>
  </si>
  <si>
    <t>Pollák Amália</t>
  </si>
  <si>
    <t>1013 Budapest Wágner lépcső 23.</t>
  </si>
  <si>
    <t>Szőke Jenő</t>
  </si>
  <si>
    <t>Pusztai Márta</t>
  </si>
  <si>
    <t>1021 Budapest Csinszka utca 62.</t>
  </si>
  <si>
    <t>Bolgár Mária</t>
  </si>
  <si>
    <t>1012 Budapest Retek lépcső 27.</t>
  </si>
  <si>
    <t>Szelei Angéla</t>
  </si>
  <si>
    <t>Dombi Lujza</t>
  </si>
  <si>
    <t>1067 Budapest Botond lépcső 18.</t>
  </si>
  <si>
    <t>Solymos Jusztin</t>
  </si>
  <si>
    <t>Poór Tekla</t>
  </si>
  <si>
    <t>1169 Budapest Tölgy utca 85.</t>
  </si>
  <si>
    <t>Hajnal Zétény</t>
  </si>
  <si>
    <t>Czifra Adrienn</t>
  </si>
  <si>
    <t>1147 Budapest Csinszka utca 80.</t>
  </si>
  <si>
    <t>Szűcs Kázmér</t>
  </si>
  <si>
    <t>Gosztonyi Brigitta</t>
  </si>
  <si>
    <t>1096 Budapest Boros utca 16.</t>
  </si>
  <si>
    <t>Kuti Helga</t>
  </si>
  <si>
    <t>Szilágyi Lívia</t>
  </si>
  <si>
    <t>1149 Budapest Kabóca utca 97.</t>
  </si>
  <si>
    <t>Unger Albert</t>
  </si>
  <si>
    <t>Polgár Aranka</t>
  </si>
  <si>
    <t>1017 Budapest Budapesti utca 69.</t>
  </si>
  <si>
    <t>Somogyvári Bendegúz</t>
  </si>
  <si>
    <t>Liptai Lili</t>
  </si>
  <si>
    <t>1096 Budapest Mazsola utca 52.</t>
  </si>
  <si>
    <t>Csaplár Hedvig</t>
  </si>
  <si>
    <t>Pozsonyi Kinga</t>
  </si>
  <si>
    <t>1119 Budapest Bécsi köz 1.</t>
  </si>
  <si>
    <t>Simó Andor</t>
  </si>
  <si>
    <t>Vágó Csilla</t>
  </si>
  <si>
    <t>1057 Budapest Csóka utca 22.</t>
  </si>
  <si>
    <t>Sasvári Erika</t>
  </si>
  <si>
    <t>Hegedűs Krisztina</t>
  </si>
  <si>
    <t>1148 Budapest Cinke utca 62.</t>
  </si>
  <si>
    <t>Sziráki Szaniszló</t>
  </si>
  <si>
    <t>Kövér Teréz</t>
  </si>
  <si>
    <t>1081 Budapest Gömb dűlő 17.</t>
  </si>
  <si>
    <t>Holló Edit</t>
  </si>
  <si>
    <t>Pallagi Hilda</t>
  </si>
  <si>
    <t>1148 Budapest Páva utca 20.</t>
  </si>
  <si>
    <t>Engi Kitti</t>
  </si>
  <si>
    <t>Országh Imola</t>
  </si>
  <si>
    <t>1187 Budapest Budapesti sor 2.</t>
  </si>
  <si>
    <t>Nemes Cecilia</t>
  </si>
  <si>
    <t>Sipos Regina</t>
  </si>
  <si>
    <t>1108 Budapest Orgona sor 22.</t>
  </si>
  <si>
    <t>Dóka Szilvia</t>
  </si>
  <si>
    <t>Seres Petra</t>
  </si>
  <si>
    <t>1095 Budapest Meder lépcső 22.</t>
  </si>
  <si>
    <t>Bihari Ede</t>
  </si>
  <si>
    <t>Tasnádi Edit</t>
  </si>
  <si>
    <t>1178 Budapest Hó utca 12.</t>
  </si>
  <si>
    <t>Berkes Szabolcs</t>
  </si>
  <si>
    <t>Asolti Kornélia</t>
  </si>
  <si>
    <t>1139 Budapest Cserfa utca 26.</t>
  </si>
  <si>
    <t>Sárvári Dezső</t>
  </si>
  <si>
    <t>Fóti Barbara</t>
  </si>
  <si>
    <t>1074 Budapest Hadnagy tér 4.</t>
  </si>
  <si>
    <t>Kerekes Zsuzsanna</t>
  </si>
  <si>
    <t>Asztalos Flóra</t>
  </si>
  <si>
    <t>1024 Budapest Lengyel utca 2.</t>
  </si>
  <si>
    <t>Lapos Margit</t>
  </si>
  <si>
    <t>Kis Lívia</t>
  </si>
  <si>
    <t>1072 Budapest Bálvány utca 71.</t>
  </si>
  <si>
    <t>Sütő Miléna</t>
  </si>
  <si>
    <t>Csontos Réka</t>
  </si>
  <si>
    <t>1239 Budapest Baranyai köz 7.</t>
  </si>
  <si>
    <t>Selényi Erika</t>
  </si>
  <si>
    <t>Földvári Mária</t>
  </si>
  <si>
    <t>1163 Budapest Napvirág köz 2.</t>
  </si>
  <si>
    <t>Piros Vendel</t>
  </si>
  <si>
    <t>Kuti Melinda</t>
  </si>
  <si>
    <t>1061 Budapest Nép sor 20.</t>
  </si>
  <si>
    <t>Frank Anna</t>
  </si>
  <si>
    <t>Diószegi Magdaléna</t>
  </si>
  <si>
    <t>1011 Budapest Kalász utca 81.</t>
  </si>
  <si>
    <t>Arató Ottó</t>
  </si>
  <si>
    <t>Füleki Julianna</t>
  </si>
  <si>
    <t>1042 Budapest Lengyel utca 31.</t>
  </si>
  <si>
    <t>Ambrus Orsolya</t>
  </si>
  <si>
    <t>Szőnyi Magda</t>
  </si>
  <si>
    <t>1141 Budapest Kőfal utca 24.</t>
  </si>
  <si>
    <t>Ódor Ivó</t>
  </si>
  <si>
    <t>Bene Judit</t>
  </si>
  <si>
    <t>1208 Budapest Kapás utca 30.</t>
  </si>
  <si>
    <t>Kalmár Magda</t>
  </si>
  <si>
    <t>Kondor Emőke</t>
  </si>
  <si>
    <t>1054 Budapest Orgona utca 39.</t>
  </si>
  <si>
    <t>Szabó János</t>
  </si>
  <si>
    <t>Stark Olga</t>
  </si>
  <si>
    <t>1117 Budapest Cső fasor 65.</t>
  </si>
  <si>
    <t>Sutka Antal</t>
  </si>
  <si>
    <t>Pongó Boglár</t>
  </si>
  <si>
    <t>1198 Budapest Eötvös utca 18.</t>
  </si>
  <si>
    <t>Csóka Adél</t>
  </si>
  <si>
    <t>Solymár Tamara</t>
  </si>
  <si>
    <t>1057 Budapest Csinszka tér 8.</t>
  </si>
  <si>
    <t>Pósa Malvin</t>
  </si>
  <si>
    <t>Szerencsés Zita</t>
  </si>
  <si>
    <t>1212 Budapest Csárda utca 21.</t>
  </si>
  <si>
    <t>Rostás Antal</t>
  </si>
  <si>
    <t>Sajó Mária</t>
  </si>
  <si>
    <t>1229 Budapest Menyasszony utca 75.</t>
  </si>
  <si>
    <t>Mózer Jakab</t>
  </si>
  <si>
    <t>Gémes Magdaléna</t>
  </si>
  <si>
    <t>1116 Budapest Attila utca 77.</t>
  </si>
  <si>
    <t>Hanák Taksony</t>
  </si>
  <si>
    <t>Dombi Ágota</t>
  </si>
  <si>
    <t>1129 Budapest Kőfal utca 21.</t>
  </si>
  <si>
    <t>Gyarmati Gergely</t>
  </si>
  <si>
    <t>Polgár Zsuzsanna</t>
  </si>
  <si>
    <t>1098 Budapest Keskeny utca 15.</t>
  </si>
  <si>
    <t>Keszler Károly</t>
  </si>
  <si>
    <t>Arató Klotild</t>
  </si>
  <si>
    <t>1126 Budapest Bástya utca 39.</t>
  </si>
  <si>
    <t>Fényes Judit</t>
  </si>
  <si>
    <t>Alföldi Marietta</t>
  </si>
  <si>
    <t>1036 Budapest Wágner dűlő 11.</t>
  </si>
  <si>
    <t>Regős Balázs</t>
  </si>
  <si>
    <t>Toldi Debóra</t>
  </si>
  <si>
    <t>1016 Budapest Mészáros utca 98.</t>
  </si>
  <si>
    <t>Kardos György</t>
  </si>
  <si>
    <t>Fenyvesi Barbara</t>
  </si>
  <si>
    <t>1015 Budapest Felhő utca 21.</t>
  </si>
  <si>
    <t>Deák Sára</t>
  </si>
  <si>
    <t>Unger Julianna</t>
  </si>
  <si>
    <t>1081 Budapest Dankó Pista utca 38.</t>
  </si>
  <si>
    <t>Orosz Kálmán</t>
  </si>
  <si>
    <t>Piller Bíborka</t>
  </si>
  <si>
    <t>1111 Budapest Budapesti köz 5.</t>
  </si>
  <si>
    <t>Szép Lukács</t>
  </si>
  <si>
    <t>Mácsai Flóra</t>
  </si>
  <si>
    <t>1203 Budapest Széles tér 7.</t>
  </si>
  <si>
    <t>Fekete Zsófia</t>
  </si>
  <si>
    <t>Perjés Aranka</t>
  </si>
  <si>
    <t>1192 Budapest Bajza dűlő 1.</t>
  </si>
  <si>
    <t>Csóka Ferenc</t>
  </si>
  <si>
    <t>Szőnyi Irén</t>
  </si>
  <si>
    <t>1014 Budapest Ördög utca 59.</t>
  </si>
  <si>
    <t>Mester József</t>
  </si>
  <si>
    <t>Balla Martina</t>
  </si>
  <si>
    <t>1021 Budapest Etelka lépcső 20.</t>
  </si>
  <si>
    <t>Baranyai Jusztin</t>
  </si>
  <si>
    <t>Korda Mónika</t>
  </si>
  <si>
    <t>1188 Budapest Pénzverem utca 78.</t>
  </si>
  <si>
    <t>Sárkány Jolán</t>
  </si>
  <si>
    <t>1037 Budapest Szekeres sor 30.</t>
  </si>
  <si>
    <t>Murányi Lajos</t>
  </si>
  <si>
    <t>Szőke Annabella</t>
  </si>
  <si>
    <t>1017 Budapest Pacsirta lépcső 11.</t>
  </si>
  <si>
    <t>Berkes Emma</t>
  </si>
  <si>
    <t>Rózsa Róza</t>
  </si>
  <si>
    <t>1151 Budapest Bankár tér 12.</t>
  </si>
  <si>
    <t>Keresztes Klotild</t>
  </si>
  <si>
    <t>Kardos Barbara</t>
  </si>
  <si>
    <t>1087 Budapest Csárda tér 4.</t>
  </si>
  <si>
    <t>Füstös Lajos</t>
  </si>
  <si>
    <t>Komáromi Dóra</t>
  </si>
  <si>
    <t>1237 Budapest Koma utca 20.</t>
  </si>
  <si>
    <t>Ravasz Natália</t>
  </si>
  <si>
    <t>Kecskés Krisztina</t>
  </si>
  <si>
    <t>1211 Budapest Kalap utca 21.</t>
  </si>
  <si>
    <t>Kondor Benedek</t>
  </si>
  <si>
    <t>Kékesi Ágota</t>
  </si>
  <si>
    <t>1067 Budapest Alkony lépcső 30.</t>
  </si>
  <si>
    <t>Bánki Kornél</t>
  </si>
  <si>
    <t>Sárai Laura</t>
  </si>
  <si>
    <t>1066 Budapest Őrház dűlő 16.</t>
  </si>
  <si>
    <t>Bódi Valentin</t>
  </si>
  <si>
    <t>Ladányi Gerda</t>
  </si>
  <si>
    <t>1182 Budapest Cserfa tér 4.</t>
  </si>
  <si>
    <t>Bán Magdolna</t>
  </si>
  <si>
    <t>Rostás Leonóra</t>
  </si>
  <si>
    <t>1021 Budapest Izabella utca 73.</t>
  </si>
  <si>
    <t>Dobos Salamon</t>
  </si>
  <si>
    <t>1155 Budapest Bor lépcső 4.</t>
  </si>
  <si>
    <t>Homoki Margit</t>
  </si>
  <si>
    <t>Kardos Tekla</t>
  </si>
  <si>
    <t>1064 Budapest Bajnok fasor 95.</t>
  </si>
  <si>
    <t>Hornyák Gergely</t>
  </si>
  <si>
    <t>Juhász Paula</t>
  </si>
  <si>
    <t>1148 Budapest Bánk bán utca 89.</t>
  </si>
  <si>
    <t>Ormai Szidónia</t>
  </si>
  <si>
    <t>Harsányi Zsóka</t>
  </si>
  <si>
    <t>1221 Budapest Árbóc tér 8.</t>
  </si>
  <si>
    <t>Harmat Olimpia</t>
  </si>
  <si>
    <t>Kalmár Nóra</t>
  </si>
  <si>
    <t>1201 Budapest Eötvös utca 74.</t>
  </si>
  <si>
    <t>Somlai Ferenc</t>
  </si>
  <si>
    <t>Kollár Imola</t>
  </si>
  <si>
    <t>1118 Budapest Napsugár utca 68.</t>
  </si>
  <si>
    <t>Kürti Zoltán</t>
  </si>
  <si>
    <t>Balla Magda</t>
  </si>
  <si>
    <t>1173 Budapest Délceg tér 6.</t>
  </si>
  <si>
    <t>Rónai Margit</t>
  </si>
  <si>
    <t>Földvári Ibolya</t>
  </si>
  <si>
    <t>1233 Budapest Napvirág dűlő 13.</t>
  </si>
  <si>
    <t>Tárnok Kelemen</t>
  </si>
  <si>
    <t>Nyári Petra</t>
  </si>
  <si>
    <t>1107 Budapest Napsugár utca 58.</t>
  </si>
  <si>
    <t>Pelle József</t>
  </si>
  <si>
    <t>Mező Kata</t>
  </si>
  <si>
    <t>1149 Budapest Eper utca 66.</t>
  </si>
  <si>
    <t>Gond Aranka</t>
  </si>
  <si>
    <t>Nyerges Gyöngyvér</t>
  </si>
  <si>
    <t>1194 Budapest Termesz tér 5.</t>
  </si>
  <si>
    <t>Országh Enikő</t>
  </si>
  <si>
    <t>Deák Ágota</t>
  </si>
  <si>
    <t>1219 Budapest Fecske utca 33.</t>
  </si>
  <si>
    <t>Polgár Gabriella</t>
  </si>
  <si>
    <t>Gerencsér Paula</t>
  </si>
  <si>
    <t>1098 Budapest Páva utca 75.</t>
  </si>
  <si>
    <t>Hatvani Natália</t>
  </si>
  <si>
    <t>Rozsnyai Marietta</t>
  </si>
  <si>
    <t>1061 Budapest Nyíl lépcső 6.</t>
  </si>
  <si>
    <t>Eszes Márton</t>
  </si>
  <si>
    <t>Szelei Kornélia</t>
  </si>
  <si>
    <t>1026 Budapest Honleány utca 52.</t>
  </si>
  <si>
    <t>Rényi Bernát</t>
  </si>
  <si>
    <t>Radványi Magda</t>
  </si>
  <si>
    <t>1073 Budapest Budapesti utca 91.</t>
  </si>
  <si>
    <t>Nádor István</t>
  </si>
  <si>
    <t>Országh Viktória</t>
  </si>
  <si>
    <t>1067 Budapest Bokor utca 51.</t>
  </si>
  <si>
    <t>Morvai Arnold</t>
  </si>
  <si>
    <t>Goda Erzsébet</t>
  </si>
  <si>
    <t>1131 Budapest Rövid lépcső 20.</t>
  </si>
  <si>
    <t>Ritter Lénárd</t>
  </si>
  <si>
    <t>Füleki Barbara</t>
  </si>
  <si>
    <t>1059 Budapest Pacsirta köz 1.</t>
  </si>
  <si>
    <t>Fóti Oszkár</t>
  </si>
  <si>
    <t>Kassai Dominika</t>
  </si>
  <si>
    <t>1121 Budapest Bánk bán utca 62.</t>
  </si>
  <si>
    <t>Pálvölgyi Lili</t>
  </si>
  <si>
    <t>Kurucz Hajnalka</t>
  </si>
  <si>
    <t>1236 Budapest Nyíl utca 73.</t>
  </si>
  <si>
    <t>Bíró Bátor</t>
  </si>
  <si>
    <t>Cseke Szidónia</t>
  </si>
  <si>
    <t>1198 Budapest Nyár tér 8.</t>
  </si>
  <si>
    <t>Szőllősi Jusztin</t>
  </si>
  <si>
    <t>Fehérvári Emőke</t>
  </si>
  <si>
    <t>1075 Budapest Rendőr utca 17.</t>
  </si>
  <si>
    <t>Somos Pongrác</t>
  </si>
  <si>
    <t>Kocsis Magdolna</t>
  </si>
  <si>
    <t>1085 Budapest Eper tér 2.</t>
  </si>
  <si>
    <t>Jancsó Irén</t>
  </si>
  <si>
    <t>Bán Patrícia</t>
  </si>
  <si>
    <t>1234 Budapest Barázda tér 5.</t>
  </si>
  <si>
    <t>Cseh Dániel</t>
  </si>
  <si>
    <t>Keszthelyi Zsuzsanna</t>
  </si>
  <si>
    <t>1211 Budapest Baranyai fasor 54.</t>
  </si>
  <si>
    <t>Kis Lajos</t>
  </si>
  <si>
    <t>Szendrő Tímea</t>
  </si>
  <si>
    <t>1102 Budapest Nápoly utca 55.</t>
  </si>
  <si>
    <t>Kerti Kata</t>
  </si>
  <si>
    <t>Lapos Leonóra</t>
  </si>
  <si>
    <t>1035 Budapest Gömb utca 20.</t>
  </si>
  <si>
    <t>Padányi Brigitta</t>
  </si>
  <si>
    <t>Zsoldos Elvira</t>
  </si>
  <si>
    <t>1194 Budapest Nép utca 47.</t>
  </si>
  <si>
    <t>Lapos Simon</t>
  </si>
  <si>
    <t>Szegedi Vera</t>
  </si>
  <si>
    <t>1103 Budapest Pezsgő fasor 18.</t>
  </si>
  <si>
    <t>Somfai Edit</t>
  </si>
  <si>
    <t>Zsoldos Zsóka</t>
  </si>
  <si>
    <t>1156 Budapest Avar utca 86.</t>
  </si>
  <si>
    <t>Nagy Hédi</t>
  </si>
  <si>
    <t>Zeke Vilma</t>
  </si>
  <si>
    <t>1203 Budapest Kossuth utca 47.</t>
  </si>
  <si>
    <t>Sátori Arnold</t>
  </si>
  <si>
    <t>Szolnoki Eszter</t>
  </si>
  <si>
    <t>1145 Budapest Árvíz fasor 19.</t>
  </si>
  <si>
    <t>Bajor Galina</t>
  </si>
  <si>
    <t>Gond Veronika</t>
  </si>
  <si>
    <t>1085 Budapest Gránit utca 26.</t>
  </si>
  <si>
    <t>Gerencsér László</t>
  </si>
  <si>
    <t>Perlaki Annabella</t>
  </si>
  <si>
    <t>1107 Budapest Rendőr utca 99.</t>
  </si>
  <si>
    <t>Pócsik Edgár</t>
  </si>
  <si>
    <t>1196 Budapest Must utca 10.</t>
  </si>
  <si>
    <t>Somogyi Erzsébet</t>
  </si>
  <si>
    <t>Orosz Boglár</t>
  </si>
  <si>
    <t>1194 Budapest Bagoly tér 12.</t>
  </si>
  <si>
    <t>Lázár Frigyes</t>
  </si>
  <si>
    <t>Stark Liliána</t>
  </si>
  <si>
    <t>1087 Budapest Cserfa köz 6.</t>
  </si>
  <si>
    <t>Szalkai Marcell</t>
  </si>
  <si>
    <t>Szalai Hédi</t>
  </si>
  <si>
    <t>1129 Budapest Orgona tér 5.</t>
  </si>
  <si>
    <t>Szentmiklósi Lenke</t>
  </si>
  <si>
    <t>Kosztolányi Teréz</t>
  </si>
  <si>
    <t>1194 Budapest Árvíz utca 90.</t>
  </si>
  <si>
    <t>Svéd Kornélia</t>
  </si>
  <si>
    <t>Sebő Lujza</t>
  </si>
  <si>
    <t>1144 Budapest Eszter utca 32.</t>
  </si>
  <si>
    <t>Gönci Luca</t>
  </si>
  <si>
    <t>Nagy Gyöngyvér</t>
  </si>
  <si>
    <t>1012 Budapest Hal utca 13.</t>
  </si>
  <si>
    <t>Szőnyi Anikó</t>
  </si>
  <si>
    <t>Egyed Dóra</t>
  </si>
  <si>
    <t>1206 Budapest Templom utca 87.</t>
  </si>
  <si>
    <t>Vámos Domonkos</t>
  </si>
  <si>
    <t>Német Elvira</t>
  </si>
  <si>
    <t>1094 Budapest Szív dűlő 13.</t>
  </si>
  <si>
    <t>Gosztonyi Réka</t>
  </si>
  <si>
    <t>Benkő Emma</t>
  </si>
  <si>
    <t>1133 Budapest Bajnok utca 26.</t>
  </si>
  <si>
    <t>Kökény Edit</t>
  </si>
  <si>
    <t>Rádai Kinga</t>
  </si>
  <si>
    <t>1161 Budapest Gólya tér 8.</t>
  </si>
  <si>
    <t>Homoki Mónika</t>
  </si>
  <si>
    <t>Kalmár Veronika</t>
  </si>
  <si>
    <t>1122 Budapest Rövid utca 34.</t>
  </si>
  <si>
    <t>Ócsai Tódor</t>
  </si>
  <si>
    <t>Rédei Vera</t>
  </si>
  <si>
    <t>1123 Budapest Mészáros dűlő 16.</t>
  </si>
  <si>
    <t>Perjés Ida</t>
  </si>
  <si>
    <t>Martos Laura</t>
  </si>
  <si>
    <t>1068 Budapest Pándy dűlő 10.</t>
  </si>
  <si>
    <t>Ötvös Gál</t>
  </si>
  <si>
    <t>Tihanyi Izolda</t>
  </si>
  <si>
    <t>1217 Budapest Napvirág utca 17.</t>
  </si>
  <si>
    <t>Halász Géza</t>
  </si>
  <si>
    <t>Balog Kitti</t>
  </si>
  <si>
    <t>1077 Budapest Csillag utca 15.</t>
  </si>
  <si>
    <t>Pete Bertalan</t>
  </si>
  <si>
    <t>Fellegi Amanda</t>
  </si>
  <si>
    <t>1078 Budapest Oldal utca 8.</t>
  </si>
  <si>
    <t>Halász Zoltán</t>
  </si>
  <si>
    <t>Bajor Lujza</t>
  </si>
  <si>
    <t>1029 Budapest Hó tér 6.</t>
  </si>
  <si>
    <t>Aradi Julianna</t>
  </si>
  <si>
    <t>Temesi Vilma</t>
  </si>
  <si>
    <t>1025 Budapest Magyar utca 57.</t>
  </si>
  <si>
    <t>Bánki Nóra</t>
  </si>
  <si>
    <t>Havas Izolda</t>
  </si>
  <si>
    <t>1082 Budapest Búzavirág tér 6.</t>
  </si>
  <si>
    <t>Rajnai Piroska</t>
  </si>
  <si>
    <t>Mátrai Vera</t>
  </si>
  <si>
    <t>1107 Budapest Fecske fasor 78.</t>
  </si>
  <si>
    <t>Magyar Bálint</t>
  </si>
  <si>
    <t>Porkoláb Katalin</t>
  </si>
  <si>
    <t>1061 Budapest Csavargyár utca 14.</t>
  </si>
  <si>
    <t>Czifra László</t>
  </si>
  <si>
    <t>Vágó Magdaléna</t>
  </si>
  <si>
    <t>1025 Budapest Zólyom köz 3.</t>
  </si>
  <si>
    <t>Palotás Emma</t>
  </si>
  <si>
    <t>Roboz Ilka</t>
  </si>
  <si>
    <t>1178 Budapest Medve fasor 39.</t>
  </si>
  <si>
    <t>Szorád Anita</t>
  </si>
  <si>
    <t>Czakó Beáta</t>
  </si>
  <si>
    <t>1123 Budapest Hajó utca 97.</t>
  </si>
  <si>
    <t>Temesi Róza</t>
  </si>
  <si>
    <t>Kőszegi Zita</t>
  </si>
  <si>
    <t>1142 Budapest Csillag köz 12.</t>
  </si>
  <si>
    <t>Gulyás Emma</t>
  </si>
  <si>
    <t>Piros Soma</t>
  </si>
  <si>
    <t>1039 Budapest Eszperantó utca 41.</t>
  </si>
  <si>
    <t>Fellegi Leonóra</t>
  </si>
  <si>
    <t>Zágon Anita</t>
  </si>
  <si>
    <t>1233 Budapest Izabella tér 6.</t>
  </si>
  <si>
    <t>Polyák Tamara</t>
  </si>
  <si>
    <t>Abonyi Klára</t>
  </si>
  <si>
    <t>1053 Budapest Birkozó utca 24.</t>
  </si>
  <si>
    <t>Kökény Győző</t>
  </si>
  <si>
    <t>Pandúr Boglár</t>
  </si>
  <si>
    <t>1158 Budapest Csinszka tér 9.</t>
  </si>
  <si>
    <t>Perlaki Réka</t>
  </si>
  <si>
    <t>Selényi Gitta</t>
  </si>
  <si>
    <t>1055 Budapest Hal sor 4.</t>
  </si>
  <si>
    <t>Szakál Krisztina</t>
  </si>
  <si>
    <t>Unger Kitti</t>
  </si>
  <si>
    <t>1148 Budapest Bogár utca 36.</t>
  </si>
  <si>
    <t>Angyal Magdaléna</t>
  </si>
  <si>
    <t>Veress Szeréna</t>
  </si>
  <si>
    <t>1066 Budapest Bibic köz 9.</t>
  </si>
  <si>
    <t>Kecskés Gergely</t>
  </si>
  <si>
    <t>Réti Amanda</t>
  </si>
  <si>
    <t>1134 Budapest Erdőszéli utca 35.</t>
  </si>
  <si>
    <t>Sutka Vince</t>
  </si>
  <si>
    <t>Hidvégi Barbara</t>
  </si>
  <si>
    <t>1028 Budapest Bankár utca 73.</t>
  </si>
  <si>
    <t>Sütő Gergő</t>
  </si>
  <si>
    <t>Blaskó Franciska</t>
  </si>
  <si>
    <t>1111 Budapest Barázda utca 99.</t>
  </si>
  <si>
    <t>Gond Hugó</t>
  </si>
  <si>
    <t>Gyenes Zsóka</t>
  </si>
  <si>
    <t>1094 Budapest Templom utca 14.</t>
  </si>
  <si>
    <t>Fehérvári Pál</t>
  </si>
  <si>
    <t>Perényi Flóra</t>
  </si>
  <si>
    <t>1138 Budapest Gömb lépcső 22.</t>
  </si>
  <si>
    <t>Somodi Jusztin</t>
  </si>
  <si>
    <t>Lévai Szeréna</t>
  </si>
  <si>
    <t>1197 Budapest Etelka utca 9.</t>
  </si>
  <si>
    <t>Bakonyi Csenge</t>
  </si>
  <si>
    <t>Kékesi Violetta</t>
  </si>
  <si>
    <t>1074 Budapest Múzeum utca 59.</t>
  </si>
  <si>
    <t>Huszka Károly</t>
  </si>
  <si>
    <t>Hanák Ibolya</t>
  </si>
  <si>
    <t>1082 Budapest Honleány utca 95.</t>
  </si>
  <si>
    <t>Szilágyi Teréz</t>
  </si>
  <si>
    <t>Rácz Kitti</t>
  </si>
  <si>
    <t>1209 Budapest Alig utca 78.</t>
  </si>
  <si>
    <t>Petrányi Magdolna</t>
  </si>
  <si>
    <t>Lugosi Tímea</t>
  </si>
  <si>
    <t>1054 Budapest Névtelen fasor 12.</t>
  </si>
  <si>
    <t>Deák Róbert</t>
  </si>
  <si>
    <t>Porkoláb Pálma</t>
  </si>
  <si>
    <t>1166 Budapest Must utca 54.</t>
  </si>
  <si>
    <t>Surányi Arika</t>
  </si>
  <si>
    <t>Vida Mónika</t>
  </si>
  <si>
    <t>1218 Budapest Fő utca 58.</t>
  </si>
  <si>
    <t>Hamza Malvin</t>
  </si>
  <si>
    <t>Szappanos Lídia</t>
  </si>
  <si>
    <t>1235 Budapest Vőlegény utca 8.</t>
  </si>
  <si>
    <t>Galla Vilmos</t>
  </si>
  <si>
    <t>Krizsán Galina</t>
  </si>
  <si>
    <t>1081 Budapest Kácsa utca 54.</t>
  </si>
  <si>
    <t>Fehérvári Elemér</t>
  </si>
  <si>
    <t>Garami Beáta</t>
  </si>
  <si>
    <t>1213 Budapest Ördög fasor 94.</t>
  </si>
  <si>
    <t>Huszka Adrienn</t>
  </si>
  <si>
    <t>Nyári Ida</t>
  </si>
  <si>
    <t>1085 Budapest Termesz sor 20.</t>
  </si>
  <si>
    <t>Hidvégi Erika</t>
  </si>
  <si>
    <t>Frank Paulina</t>
  </si>
  <si>
    <t>1122 Budapest Szittya utca 91.</t>
  </si>
  <si>
    <t>Pados Kristóf</t>
  </si>
  <si>
    <t>Pajor Szidónia</t>
  </si>
  <si>
    <t>1173 Budapest Csárda köz 12.</t>
  </si>
  <si>
    <t>Forrai Liza</t>
  </si>
  <si>
    <t>Mikó Ilona</t>
  </si>
  <si>
    <t>1223 Budapest Kerék fasor 17.</t>
  </si>
  <si>
    <t>Szanyi Vilma</t>
  </si>
  <si>
    <t>Rádai Eszter</t>
  </si>
  <si>
    <t>1112 Budapest Tavasz utca 7.</t>
  </si>
  <si>
    <t>Szőnyi Antal</t>
  </si>
  <si>
    <t>Rácz Linda</t>
  </si>
  <si>
    <t>1139 Budapest Nyár fasor 96.</t>
  </si>
  <si>
    <t>Majoros Csenge</t>
  </si>
  <si>
    <t>Gál Beatrix</t>
  </si>
  <si>
    <t>1076 Budapest Kiskúti utca 3.</t>
  </si>
  <si>
    <t>Dorogi Emőd</t>
  </si>
  <si>
    <t>Bobák Emőke</t>
  </si>
  <si>
    <t>1109 Budapest Fürdő utca 36.</t>
  </si>
  <si>
    <t>Ladányi Ida</t>
  </si>
  <si>
    <t>Kádár Lili</t>
  </si>
  <si>
    <t>1234 Budapest Nyár lépcső 27.</t>
  </si>
  <si>
    <t>Csáki Berta</t>
  </si>
  <si>
    <t>Sziva Laura</t>
  </si>
  <si>
    <t>1049 Budapest Széles utca 42.</t>
  </si>
  <si>
    <t>Rozsnyai Tamás</t>
  </si>
  <si>
    <t>Sóti Leonóra</t>
  </si>
  <si>
    <t>1132 Budapest Apáca tér 7.</t>
  </si>
  <si>
    <t>Buzsáki Gál</t>
  </si>
  <si>
    <t>Fellegi Imola</t>
  </si>
  <si>
    <t>1019 Budapest Bor köz 12.</t>
  </si>
  <si>
    <t>Megyesi Tivadar</t>
  </si>
  <si>
    <t>Jancsó Cecilia</t>
  </si>
  <si>
    <t>1148 Budapest Eszperantó utca 51.</t>
  </si>
  <si>
    <t>Bolgár Elvira</t>
  </si>
  <si>
    <t>Slezák Ibolya</t>
  </si>
  <si>
    <t>1173 Budapest Alig utca 65.</t>
  </si>
  <si>
    <t>Gál Dénes</t>
  </si>
  <si>
    <t>Keszler Anikó</t>
  </si>
  <si>
    <t>1178 Budapest Gáz utca 19.</t>
  </si>
  <si>
    <t>Országh Edina</t>
  </si>
  <si>
    <t>Kalocsai Magda</t>
  </si>
  <si>
    <t>1195 Budapest Boros utca 61.</t>
  </si>
  <si>
    <t>Hegedűs Kristóf</t>
  </si>
  <si>
    <t>1023 Budapest Juharfás utca 15.</t>
  </si>
  <si>
    <t>Novák Márkus</t>
  </si>
  <si>
    <t>Bán Linda</t>
  </si>
  <si>
    <t>1139 Budapest Baranyai utca 69.</t>
  </si>
  <si>
    <t>Gond Győző</t>
  </si>
  <si>
    <t>Dóczi Elvira</t>
  </si>
  <si>
    <t>1169 Budapest Dobó utca 27.</t>
  </si>
  <si>
    <t>Pécsi Tímea</t>
  </si>
  <si>
    <t>Heller Irén</t>
  </si>
  <si>
    <t>1073 Budapest Zsák utca 87.</t>
  </si>
  <si>
    <t>Lakos Dávid</t>
  </si>
  <si>
    <t>Pölöskei Dóra</t>
  </si>
  <si>
    <t>1186 Budapest Otthon tér 11.</t>
  </si>
  <si>
    <t>Rádi Vera</t>
  </si>
  <si>
    <t>Kubinyi Emma</t>
  </si>
  <si>
    <t>1188 Budapest Honleány tér 12.</t>
  </si>
  <si>
    <t>Szolnoki Elemér</t>
  </si>
  <si>
    <t>Fodor Erika</t>
  </si>
  <si>
    <t>1064 Budapest Cső fasor 69.</t>
  </si>
  <si>
    <t>Sápi Sebestény</t>
  </si>
  <si>
    <t>Somogyvári Viola</t>
  </si>
  <si>
    <t>1226 Budapest Etelka utca 90.</t>
  </si>
  <si>
    <t>Ocskó Virág</t>
  </si>
  <si>
    <t>1077 Budapest Bálvány tér 2.</t>
  </si>
  <si>
    <t>Pados Ernő</t>
  </si>
  <si>
    <t>Szőllősi Fanni</t>
  </si>
  <si>
    <t>1045 Budapest Délceg utca 28.</t>
  </si>
  <si>
    <t>Sitkei Kornél</t>
  </si>
  <si>
    <t>Diószegi Lujza</t>
  </si>
  <si>
    <t>1126 Budapest Bécsi köz 6.</t>
  </si>
  <si>
    <t>Holló Hunor</t>
  </si>
  <si>
    <t>Ocskó Barbara</t>
  </si>
  <si>
    <t>1102 Budapest Ördög utca 78.</t>
  </si>
  <si>
    <t>Jávor Beatrix</t>
  </si>
  <si>
    <t>Stadler Olga</t>
  </si>
  <si>
    <t>1218 Budapest Budapesti utca 61.</t>
  </si>
  <si>
    <t>Huszka Elvira</t>
  </si>
  <si>
    <t>Káldor Anna</t>
  </si>
  <si>
    <t>1088 Budapest Bankár sor 27.</t>
  </si>
  <si>
    <t>Mohácsi Emilia</t>
  </si>
  <si>
    <t>Egyed Veronika</t>
  </si>
  <si>
    <t>1128 Budapest Lencse utca 35.</t>
  </si>
  <si>
    <t>Oláh Lili</t>
  </si>
  <si>
    <t>Roboz Virág</t>
  </si>
  <si>
    <t>1222 Budapest Honleány tér 12.</t>
  </si>
  <si>
    <t>Zeke Szaniszló</t>
  </si>
  <si>
    <t>Hanák Emőke</t>
  </si>
  <si>
    <t>1193 Budapest Bankár utca 8.</t>
  </si>
  <si>
    <t>Ormai Virág</t>
  </si>
  <si>
    <t>Sápi Melinda</t>
  </si>
  <si>
    <t>1218 Budapest Pezsgő dűlő 5.</t>
  </si>
  <si>
    <t>Puskás Magda</t>
  </si>
  <si>
    <t>Sötér Paula</t>
  </si>
  <si>
    <t>1152 Budapest Hó tér 1.</t>
  </si>
  <si>
    <t>Szebeni Kolos</t>
  </si>
  <si>
    <t>Molnár Bíborka</t>
  </si>
  <si>
    <t>1019 Budapest Pipacs utca 77.</t>
  </si>
  <si>
    <t>Torda Levente</t>
  </si>
  <si>
    <t>Fazekas Natália</t>
  </si>
  <si>
    <t>1207 Budapest Mézes fasor 28.</t>
  </si>
  <si>
    <t>Szántó Örs</t>
  </si>
  <si>
    <t>Sutka Kata</t>
  </si>
  <si>
    <t>1037 Budapest Honleány lépcső 26.</t>
  </si>
  <si>
    <t>Kövér Márta</t>
  </si>
  <si>
    <t>Kassai Gyöngyi</t>
  </si>
  <si>
    <t>1016 Budapest Kikerics utca 45.</t>
  </si>
  <si>
    <t>Hornyák Ilka</t>
  </si>
  <si>
    <t>Rédei Rita</t>
  </si>
  <si>
    <t>1129 Budapest Tőzika köz 4.</t>
  </si>
  <si>
    <t>Szántai Lajos</t>
  </si>
  <si>
    <t>Szekeres Ágnes</t>
  </si>
  <si>
    <t>1229 Budapest Piac fasor 2.</t>
  </si>
  <si>
    <t>Szoboszlai Bálint</t>
  </si>
  <si>
    <t>Diószegi Pálma</t>
  </si>
  <si>
    <t>1224 Budapest Gyepszél dűlő 20.</t>
  </si>
  <si>
    <t>Müller Salamon</t>
  </si>
  <si>
    <t>Adorján Flóra</t>
  </si>
  <si>
    <t>1052 Budapest Kukorica utca 47.</t>
  </si>
  <si>
    <t>Egerszegi Bódog</t>
  </si>
  <si>
    <t>Szebeni Lilla</t>
  </si>
  <si>
    <t>1068 Budapest Búzavirág utca 88.</t>
  </si>
  <si>
    <t>Szőllősi Vencel</t>
  </si>
  <si>
    <t>Harsányi Dóra</t>
  </si>
  <si>
    <t>1185 Budapest Juharfás tér 5.</t>
  </si>
  <si>
    <t>Huszka Enikő</t>
  </si>
  <si>
    <t>Halasi Beatrix</t>
  </si>
  <si>
    <t>1123 Budapest Szittya lépcső 6.</t>
  </si>
  <si>
    <t>Vajda Arnold</t>
  </si>
  <si>
    <t>Parádi Mária</t>
  </si>
  <si>
    <t>1112 Budapest Lovarda fasor 62.</t>
  </si>
  <si>
    <t>Keszthelyi Gizella</t>
  </si>
  <si>
    <t>Murányi Ágota</t>
  </si>
  <si>
    <t>1231 Budapest Hárs utca 45.</t>
  </si>
  <si>
    <t>Stark Adél</t>
  </si>
  <si>
    <t>Sajó Magdaléna</t>
  </si>
  <si>
    <t>1196 Budapest Gólya utca 89.</t>
  </si>
  <si>
    <t>Sebő Szeréna</t>
  </si>
  <si>
    <t>Sági Adrienn</t>
  </si>
  <si>
    <t>1222 Budapest Lengyel tér 3.</t>
  </si>
  <si>
    <t>Bakos Liza</t>
  </si>
  <si>
    <t>Csergő Erika</t>
  </si>
  <si>
    <t>1215 Budapest Bálna dűlő 15.</t>
  </si>
  <si>
    <t>Rajnai Evelin</t>
  </si>
  <si>
    <t>Táborosi Kornélia</t>
  </si>
  <si>
    <t>1124 Budapest Koma dűlő 10.</t>
  </si>
  <si>
    <t>Hajdú Elemér</t>
  </si>
  <si>
    <t>Sáfrány Zsuzsanna</t>
  </si>
  <si>
    <t>1158 Budapest Búzavirág fasor 29.</t>
  </si>
  <si>
    <t>Sárosi Lőrinc</t>
  </si>
  <si>
    <t>Sárai Miléna</t>
  </si>
  <si>
    <t>1214 Budapest Pándy sor 24.</t>
  </si>
  <si>
    <t>Parádi Rudolf</t>
  </si>
  <si>
    <t>Bagi Tünde</t>
  </si>
  <si>
    <t>1216 Budapest Gáz dűlő 18.</t>
  </si>
  <si>
    <t>Honti Pál</t>
  </si>
  <si>
    <t>1149 Budapest Baranyai utca 56.</t>
  </si>
  <si>
    <t>Horváth Péter</t>
  </si>
  <si>
    <t>Rózsavölgyi Viktória</t>
  </si>
  <si>
    <t>1017 Budapest Bokor utca 44.</t>
  </si>
  <si>
    <t>Fonyódi Margit</t>
  </si>
  <si>
    <t>Kökény Renáta</t>
  </si>
  <si>
    <t>1217 Budapest Eötvös utca 6.</t>
  </si>
  <si>
    <t>Várszegi Olívia</t>
  </si>
  <si>
    <t>Szentmiklósi Eszter</t>
  </si>
  <si>
    <t>1111 Budapest Must utca 2.</t>
  </si>
  <si>
    <t>Katona Borbála</t>
  </si>
  <si>
    <t>Petró Klotild</t>
  </si>
  <si>
    <t>1177 Budapest Kácsa utca 67.</t>
  </si>
  <si>
    <t>Kerekes Norbert</t>
  </si>
  <si>
    <t>Sebő Margit</t>
  </si>
  <si>
    <t>1019 Budapest Piac utca 22.</t>
  </si>
  <si>
    <t>Kis Róza</t>
  </si>
  <si>
    <t>Megyesi Patrícia</t>
  </si>
  <si>
    <t>1039 Budapest Bánk bán utca 92.</t>
  </si>
  <si>
    <t>Füstös Debóra</t>
  </si>
  <si>
    <t>Faludi Viola</t>
  </si>
  <si>
    <t>1218 Budapest Pénzverem utca 90.</t>
  </si>
  <si>
    <t>Hegyi Márkó</t>
  </si>
  <si>
    <t>Almási Hédi</t>
  </si>
  <si>
    <t>1124 Budapest Csipkegyári utca 59.</t>
  </si>
  <si>
    <t>Gyimesi Taksony</t>
  </si>
  <si>
    <t>Gál Lívia</t>
  </si>
  <si>
    <t>1021 Budapest Citrom tér 3.</t>
  </si>
  <si>
    <t>Hajdú Titusz</t>
  </si>
  <si>
    <t>Csordás Klára</t>
  </si>
  <si>
    <t>1085 Budapest Hajó lépcső 23.</t>
  </si>
  <si>
    <t>Fonyódi Jakab</t>
  </si>
  <si>
    <t>Pálvölgyi Linda</t>
  </si>
  <si>
    <t>1026 Budapest Búzavirág utca 67.</t>
  </si>
  <si>
    <t>Kardos Márta</t>
  </si>
  <si>
    <t>Szalkai Matild</t>
  </si>
  <si>
    <t>1189 Budapest Juharfás utca 82.</t>
  </si>
  <si>
    <t>Szirtes Pál</t>
  </si>
  <si>
    <t>Gond Enikő</t>
  </si>
  <si>
    <t>1156 Budapest Birkozó utca 42.</t>
  </si>
  <si>
    <t>Pénzes Evelin</t>
  </si>
  <si>
    <t>Siklósi Tilda</t>
  </si>
  <si>
    <t>1017 Budapest Harangláb dűlő 8.</t>
  </si>
  <si>
    <t>Parti Orbán</t>
  </si>
  <si>
    <t>Jankovics Márta</t>
  </si>
  <si>
    <t>1185 Budapest Eszperantó dűlő 9.</t>
  </si>
  <si>
    <t>Maróti Magda</t>
  </si>
  <si>
    <t>Ligeti Barbara</t>
  </si>
  <si>
    <t>1207 Budapest Malom tér 10.</t>
  </si>
  <si>
    <t>Szerencsés Rudolf</t>
  </si>
  <si>
    <t>Horváth Kriszta</t>
  </si>
  <si>
    <t>1189 Budapest Gránit utca 93.</t>
  </si>
  <si>
    <t>Ocskó Magda</t>
  </si>
  <si>
    <t>Cseke Felícia</t>
  </si>
  <si>
    <t>1013 Budapest Búzavirág utca 24.</t>
  </si>
  <si>
    <t>Arató Kristóf</t>
  </si>
  <si>
    <t>Sári Szidónia</t>
  </si>
  <si>
    <t>1141 Budapest Bölcs utca 47.</t>
  </si>
  <si>
    <t>Réz Mónika</t>
  </si>
  <si>
    <t>Angyal Jolán</t>
  </si>
  <si>
    <t>1118 Budapest Gáz tér 11.</t>
  </si>
  <si>
    <t>Kádár Martina</t>
  </si>
  <si>
    <t>Toldi Rózsa</t>
  </si>
  <si>
    <t>1132 Budapest Kiskúti dűlő 7.</t>
  </si>
  <si>
    <t>Csányi Olívia</t>
  </si>
  <si>
    <t>Aradi Viktória</t>
  </si>
  <si>
    <t>1057 Budapest Búcsú utca 16.</t>
  </si>
  <si>
    <t>Ritter Benedek</t>
  </si>
  <si>
    <t>Kardos Violetta</t>
  </si>
  <si>
    <t>1205 Budapest Mészáros köz 8.</t>
  </si>
  <si>
    <t>Kozma Boglár</t>
  </si>
  <si>
    <t>Vass Gyöngyi</t>
  </si>
  <si>
    <t>1192 Budapest Izabella utca 21.</t>
  </si>
  <si>
    <t>Huszák Galina</t>
  </si>
  <si>
    <t>1186 Budapest Arató köz 5.</t>
  </si>
  <si>
    <t>Asolti Magdolna</t>
  </si>
  <si>
    <t>Szakál Csilla</t>
  </si>
  <si>
    <t>1098 Budapest Cinke utca 85.</t>
  </si>
  <si>
    <t>Debreceni Izolda</t>
  </si>
  <si>
    <t>Ócsai Veronika</t>
  </si>
  <si>
    <t>1126 Budapest Török utca 20.</t>
  </si>
  <si>
    <t>Suba Dániel</t>
  </si>
  <si>
    <t>Vitéz Annamária</t>
  </si>
  <si>
    <t>1117 Budapest Háló lépcső 19.</t>
  </si>
  <si>
    <t>Rádai Boglárka</t>
  </si>
  <si>
    <t>Serföző Olga</t>
  </si>
  <si>
    <t>1063 Budapest Botond sor 8.</t>
  </si>
  <si>
    <t>Sitkei Ábrahám</t>
  </si>
  <si>
    <t>Bíró Szabrina</t>
  </si>
  <si>
    <t>1088 Budapest Kis tér 6.</t>
  </si>
  <si>
    <t>Lengyel Vilmos</t>
  </si>
  <si>
    <t>Asztalos Lívia</t>
  </si>
  <si>
    <t>1236 Budapest Szekeres tér 11.</t>
  </si>
  <si>
    <t>Dózsa Domonkos</t>
  </si>
  <si>
    <t>Karsai Mária</t>
  </si>
  <si>
    <t>1063 Budapest Tulipán utca 55.</t>
  </si>
  <si>
    <t>Bognár Emil</t>
  </si>
  <si>
    <t>Jankovics Lídia</t>
  </si>
  <si>
    <t>1073 Budapest Halász utca 41.</t>
  </si>
  <si>
    <t>Pázmány Móricz</t>
  </si>
  <si>
    <t>Hamza Teréz</t>
  </si>
  <si>
    <t>1029 Budapest Szittya utca 65.</t>
  </si>
  <si>
    <t>Olajos Boriska</t>
  </si>
  <si>
    <t>Hornyák Anna</t>
  </si>
  <si>
    <t>1017 Budapest Pénzverem utca 5.</t>
  </si>
  <si>
    <t>Kátai Boriska</t>
  </si>
  <si>
    <t>Haraszti Izabella</t>
  </si>
  <si>
    <t>1129 Budapest Retek utca 25.</t>
  </si>
  <si>
    <t>Kárpáti Márton</t>
  </si>
  <si>
    <t>Dorogi Mária</t>
  </si>
  <si>
    <t>1023 Budapest Botond utca 40.</t>
  </si>
  <si>
    <t>Czakó Jolán</t>
  </si>
  <si>
    <t>Kárpáti Debóra</t>
  </si>
  <si>
    <t>1176 Budapest Csóka utca 29.</t>
  </si>
  <si>
    <t>Perger Lilla</t>
  </si>
  <si>
    <t>Pócsik Melinda</t>
  </si>
  <si>
    <t>1185 Budapest Must utca 68.</t>
  </si>
  <si>
    <t>Pálos Alíz</t>
  </si>
  <si>
    <t>Adorján Rózsa</t>
  </si>
  <si>
    <t>1014 Budapest Oldal utca 100.</t>
  </si>
  <si>
    <t>Csaplár Zsigmond</t>
  </si>
  <si>
    <t>Réz Stefánia</t>
  </si>
  <si>
    <t>1059 Budapest Bankár utca 26.</t>
  </si>
  <si>
    <t>Soproni Gál</t>
  </si>
  <si>
    <t>Somfai Nóra</t>
  </si>
  <si>
    <t>1175 Budapest Kis sor 1.</t>
  </si>
  <si>
    <t>Perényi Kornél</t>
  </si>
  <si>
    <t>Csóka Petra</t>
  </si>
  <si>
    <t>1181 Budapest Zólyom tér 2.</t>
  </si>
  <si>
    <t>Siklósi Gergő</t>
  </si>
  <si>
    <t>Roboz Márta</t>
  </si>
  <si>
    <t>1187 Budapest Termesz sor 29.</t>
  </si>
  <si>
    <t>Selényi Kristóf</t>
  </si>
  <si>
    <t>Adorján Annamária</t>
  </si>
  <si>
    <t>1047 Budapest Búcsú köz 1.</t>
  </si>
  <si>
    <t>Sápi Patrícia</t>
  </si>
  <si>
    <t>Szamosi Hajnalka</t>
  </si>
  <si>
    <t>1121 Budapest Boszorkány lépcső 30.</t>
  </si>
  <si>
    <t>Szigeti Júlia</t>
  </si>
  <si>
    <t>Bolgár Judit</t>
  </si>
  <si>
    <t>1189 Budapest Zsák utca 61.</t>
  </si>
  <si>
    <t>Lázár Áron</t>
  </si>
  <si>
    <t>Szigeti Irén</t>
  </si>
  <si>
    <t>1137 Budapest Búzavirág fasor 40.</t>
  </si>
  <si>
    <t>Vágó Julianna</t>
  </si>
  <si>
    <t>Holló Dorottya</t>
  </si>
  <si>
    <t>1018 Budapest Tél utca 84.</t>
  </si>
  <si>
    <t>Svéd Ivó</t>
  </si>
  <si>
    <t>1215 Budapest Bankár tér 11.</t>
  </si>
  <si>
    <t>Éles Antal</t>
  </si>
  <si>
    <t>Pék Magdolna</t>
  </si>
  <si>
    <t>1077 Budapest Pál utca 73.</t>
  </si>
  <si>
    <t>Mérei Mózes</t>
  </si>
  <si>
    <t>Kun Violetta</t>
  </si>
  <si>
    <t>1147 Budapest Lugas utca 99.</t>
  </si>
  <si>
    <t>Svéd Emil</t>
  </si>
  <si>
    <t>Hatvani Melinda</t>
  </si>
  <si>
    <t>1179 Budapest Medve utca 83.</t>
  </si>
  <si>
    <t>Vida Olga</t>
  </si>
  <si>
    <t>Kökény Ágota</t>
  </si>
  <si>
    <t>1038 Budapest Mészáros utca 20.</t>
  </si>
  <si>
    <t>Hegyi Gál</t>
  </si>
  <si>
    <t>Vitéz Gertrúd</t>
  </si>
  <si>
    <t>1031 Budapest Rába utca 89.</t>
  </si>
  <si>
    <t>Somlai Ábel</t>
  </si>
  <si>
    <t>Frank Irma</t>
  </si>
  <si>
    <t>1174 Budapest Fürj utca 18.</t>
  </si>
  <si>
    <t>Szorád Ivó</t>
  </si>
  <si>
    <t>Kútvölgyi Laura</t>
  </si>
  <si>
    <t>1066 Budapest Fecske utca 62.</t>
  </si>
  <si>
    <t>Somos Magdolna</t>
  </si>
  <si>
    <t>1083 Budapest Pezsgő utca 11.</t>
  </si>
  <si>
    <t>Suba Szilárd</t>
  </si>
  <si>
    <t>Forrai Réka</t>
  </si>
  <si>
    <t>1023 Budapest Napsugár utca 65.</t>
  </si>
  <si>
    <t>Fenyvesi Mihály</t>
  </si>
  <si>
    <t>Erdélyi Zsóka</t>
  </si>
  <si>
    <t>1099 Budapest Gránit utca 16.</t>
  </si>
  <si>
    <t>Erdei Jeromos</t>
  </si>
  <si>
    <t>Sényi Ida</t>
  </si>
  <si>
    <t>1155 Budapest Mazsola utca 89.</t>
  </si>
  <si>
    <t>Gyimesi Pál</t>
  </si>
  <si>
    <t>Blaskó Andrea</t>
  </si>
  <si>
    <t>1022 Budapest Nyerges utca 48.</t>
  </si>
  <si>
    <t>Bán Bíborka</t>
  </si>
  <si>
    <t>Bertók Boglárka</t>
  </si>
  <si>
    <t>1203 Budapest Hóvirág tér 9.</t>
  </si>
  <si>
    <t>Pálvölgyi Csenge</t>
  </si>
  <si>
    <t>Nádasi Lili</t>
  </si>
  <si>
    <t>1224 Budapest Bölcs utca 17.</t>
  </si>
  <si>
    <t>Deli Terézia</t>
  </si>
  <si>
    <t>Pintér Zita</t>
  </si>
  <si>
    <t>1128 Budapest Lengyel fasor 38.</t>
  </si>
  <si>
    <t>Pék Andor</t>
  </si>
  <si>
    <t>Koncz Evelin</t>
  </si>
  <si>
    <t>1202 Budapest Dankó Pista utca 74.</t>
  </si>
  <si>
    <t>Patkós Ilona</t>
  </si>
  <si>
    <t>Nyerges Annabella</t>
  </si>
  <si>
    <t>1161 Budapest Széchenyi utca 78.</t>
  </si>
  <si>
    <t>Rozsnyai Ida</t>
  </si>
  <si>
    <t>Lovász Orsolya</t>
  </si>
  <si>
    <t>1158 Budapest Török utca 60.</t>
  </si>
  <si>
    <t>Gönci Lídia</t>
  </si>
  <si>
    <t>Padányi Márta</t>
  </si>
  <si>
    <t>1237 Budapest Darázs  utca 90.</t>
  </si>
  <si>
    <t>Lendvai Veronika</t>
  </si>
  <si>
    <t>Olajos Vera</t>
  </si>
  <si>
    <t>1077 Budapest Domb utca 67.</t>
  </si>
  <si>
    <t>Halász Debóra</t>
  </si>
  <si>
    <t>Korda Zsóka</t>
  </si>
  <si>
    <t>1023 Budapest Ökörszem sor 4.</t>
  </si>
  <si>
    <t>Olajos Ottó</t>
  </si>
  <si>
    <t>Karsai Olga</t>
  </si>
  <si>
    <t>1107 Budapest Darázs  utca 4.</t>
  </si>
  <si>
    <t>Bán Emilia</t>
  </si>
  <si>
    <t>Dallos Emma</t>
  </si>
  <si>
    <t>1202 Budapest Izabella köz 9.</t>
  </si>
  <si>
    <t>Huszka Fábián</t>
  </si>
  <si>
    <t>Zágon Olívia</t>
  </si>
  <si>
    <t>1177 Budapest Gomba tér 8.</t>
  </si>
  <si>
    <t>Nyitrai Mária</t>
  </si>
  <si>
    <t>Ambrus Olimpia</t>
  </si>
  <si>
    <t>1057 Budapest Lugas utca 3.</t>
  </si>
  <si>
    <t>Vass Áron</t>
  </si>
  <si>
    <t>Béres Katalin</t>
  </si>
  <si>
    <t>1085 Budapest Új tér 1.</t>
  </si>
  <si>
    <t>Adorján Edit</t>
  </si>
  <si>
    <t>Szerencsés Zsuzsanna</t>
  </si>
  <si>
    <t>1145 Budapest Paprika sor 29.</t>
  </si>
  <si>
    <t>Bognár Endre</t>
  </si>
  <si>
    <t>Ravasz Nelli</t>
  </si>
  <si>
    <t>1097 Budapest Lajos utca 18.</t>
  </si>
  <si>
    <t>Kádár Endre</t>
  </si>
  <si>
    <t>Lapos Márta</t>
  </si>
  <si>
    <t>1024 Budapest Kiskúti tér 5.</t>
  </si>
  <si>
    <t>Iványi Ilka</t>
  </si>
  <si>
    <t>Hegyi Erzsébet</t>
  </si>
  <si>
    <t>1071 Budapest Pénzverem tér 1.</t>
  </si>
  <si>
    <t>Pálinkás Csongor</t>
  </si>
  <si>
    <t>Nyerges Réka</t>
  </si>
  <si>
    <t>1223 Budapest Pénzverem utca 66.</t>
  </si>
  <si>
    <t>Sallai Gellért</t>
  </si>
  <si>
    <t>1174 Budapest Budapesti utca 50.</t>
  </si>
  <si>
    <t>Debreceni Valéria</t>
  </si>
  <si>
    <t>Harsányi Jolán</t>
  </si>
  <si>
    <t>1072 Budapest Hó tér 8.</t>
  </si>
  <si>
    <t>Fellegi Lídia</t>
  </si>
  <si>
    <t>Szatmári Zsófia</t>
  </si>
  <si>
    <t>1039 Budapest Lencse utca 45.</t>
  </si>
  <si>
    <t>Kormos Albert</t>
  </si>
  <si>
    <t>Karsai Emma</t>
  </si>
  <si>
    <t>1116 Budapest Botond utca 11.</t>
  </si>
  <si>
    <t>Juhász Luca</t>
  </si>
  <si>
    <t>Lapos Ildikó</t>
  </si>
  <si>
    <t>1038 Budapest Szegfű utca 55.</t>
  </si>
  <si>
    <t>Vámos Tilda</t>
  </si>
  <si>
    <t>Orosz Zsuzsanna</t>
  </si>
  <si>
    <t>1217 Budapest Őrház tér 9.</t>
  </si>
  <si>
    <t>Galambos Gusztáv</t>
  </si>
  <si>
    <t>Káldor Zsóka</t>
  </si>
  <si>
    <t>1084 Budapest Avar utca 63.</t>
  </si>
  <si>
    <t>Mácsai Rita</t>
  </si>
  <si>
    <t>Pető Beáta</t>
  </si>
  <si>
    <t>1189 Budapest Vőlegény lépcső 17.</t>
  </si>
  <si>
    <t>Szőke Luca</t>
  </si>
  <si>
    <t>Szatmári Mária</t>
  </si>
  <si>
    <t>1029 Budapest Arasz utca 14.</t>
  </si>
  <si>
    <t>Sági Gizella</t>
  </si>
  <si>
    <t>Kubinyi Sára</t>
  </si>
  <si>
    <t>1079 Budapest Lencse utca 72.</t>
  </si>
  <si>
    <t>Korda Tamás</t>
  </si>
  <si>
    <t>Gazsó Katalin</t>
  </si>
  <si>
    <t>1118 Budapest Rába fasor 13.</t>
  </si>
  <si>
    <t>Arató Róza</t>
  </si>
  <si>
    <t>Gáti Alíz</t>
  </si>
  <si>
    <t>1069 Budapest Balatoni fasor 91.</t>
  </si>
  <si>
    <t>Fenyvesi Hunor</t>
  </si>
  <si>
    <t>Makai Lívia</t>
  </si>
  <si>
    <t>1104 Budapest Múzeum utca 28.</t>
  </si>
  <si>
    <t>Farkas Tamás</t>
  </si>
  <si>
    <t>Bobák Kinga</t>
  </si>
  <si>
    <t>1154 Budapest Hajnal utca 53.</t>
  </si>
  <si>
    <t>Cseh Mária</t>
  </si>
  <si>
    <t>Lugosi Luca</t>
  </si>
  <si>
    <t>1147 Budapest Bankár utca 53.</t>
  </si>
  <si>
    <t>Fellegi Tas</t>
  </si>
  <si>
    <t>Garamvölgyi Emese</t>
  </si>
  <si>
    <t>1053 Budapest Avar utca 10.</t>
  </si>
  <si>
    <t>Somlai Gizella</t>
  </si>
  <si>
    <t>1195 Budapest Délceg tér 11.</t>
  </si>
  <si>
    <t>Szentgyörgyi Boldizsár</t>
  </si>
  <si>
    <t>1177 Budapest Birkozó tér 12.</t>
  </si>
  <si>
    <t>Ráth Vazul</t>
  </si>
  <si>
    <t>Varga Zsóka</t>
  </si>
  <si>
    <t>1025 Budapest Kabóca tér 12.</t>
  </si>
  <si>
    <t>Kondor Olívia</t>
  </si>
  <si>
    <t>1071 Budapest Apáca köz 9.</t>
  </si>
  <si>
    <t>Ambrus Pálma</t>
  </si>
  <si>
    <t>Kopácsi Brigitta</t>
  </si>
  <si>
    <t>1116 Budapest Orgona utca 32.</t>
  </si>
  <si>
    <t>Ujvári Kázmér</t>
  </si>
  <si>
    <t>Rédei Sára</t>
  </si>
  <si>
    <t>1052 Budapest Nép utca 90.</t>
  </si>
  <si>
    <t>Szirtes Csongor</t>
  </si>
  <si>
    <t>Réz Emőke</t>
  </si>
  <si>
    <t>1094 Budapest Török tér 2.</t>
  </si>
  <si>
    <t>Orosz Tímea</t>
  </si>
  <si>
    <t>Mocsári Beáta</t>
  </si>
  <si>
    <t>1011 Budapest Hal fasor 15.</t>
  </si>
  <si>
    <t>Vágó Virág</t>
  </si>
  <si>
    <t>1167 Budapest Berkenye utca 59.</t>
  </si>
  <si>
    <t>Gerő Vajk</t>
  </si>
  <si>
    <t>Gáti Fanni</t>
  </si>
  <si>
    <t>1064 Budapest Cső tér 2.</t>
  </si>
  <si>
    <t>Árva Lőrinc</t>
  </si>
  <si>
    <t>Mérei Anna</t>
  </si>
  <si>
    <t>1194 Budapest Boróka dűlő 9.</t>
  </si>
  <si>
    <t>Hamza Károly</t>
  </si>
  <si>
    <t>Táborosi Natália</t>
  </si>
  <si>
    <t>1115 Budapest Bagoly utca 21.</t>
  </si>
  <si>
    <t>Hetényi Tas</t>
  </si>
  <si>
    <t>Szepesi Liza</t>
  </si>
  <si>
    <t>1062 Budapest Kiskúti utca 34.</t>
  </si>
  <si>
    <t>Szebeni Erzsébet</t>
  </si>
  <si>
    <t>Bódi Kármen</t>
  </si>
  <si>
    <t>1016 Budapest Gömb utca 80.</t>
  </si>
  <si>
    <t>Kökény Ödön</t>
  </si>
  <si>
    <t>Halmai Viktória</t>
  </si>
  <si>
    <t>1149 Budapest Magyar utca 69.</t>
  </si>
  <si>
    <t>Polgár Terézia</t>
  </si>
  <si>
    <t>Kósa Magda</t>
  </si>
  <si>
    <t>1086 Budapest Új fasor 94.</t>
  </si>
  <si>
    <t>Debreceni Csongor</t>
  </si>
  <si>
    <t>Bertók Mária</t>
  </si>
  <si>
    <t>1233 Budapest Hal tér 12.</t>
  </si>
  <si>
    <t>Morvai Konrád</t>
  </si>
  <si>
    <t>Radványi Melinda</t>
  </si>
  <si>
    <t>1044 Budapest Lencse utca 41.</t>
  </si>
  <si>
    <t>Lendvai Ibolya</t>
  </si>
  <si>
    <t>Kun Viola</t>
  </si>
  <si>
    <t>1185 Budapest Alvó utca 42.</t>
  </si>
  <si>
    <t>Pálfi Márta</t>
  </si>
  <si>
    <t>1041 Budapest Eötvös tér 6.</t>
  </si>
  <si>
    <t>Huszka Lajos</t>
  </si>
  <si>
    <t>Berkes Felícia</t>
  </si>
  <si>
    <t>1179 Budapest Dobó utca 11.</t>
  </si>
  <si>
    <t>Földes Gergő</t>
  </si>
  <si>
    <t>Balla Amanda</t>
  </si>
  <si>
    <t>1036 Budapest Névtelen utca 15.</t>
  </si>
  <si>
    <t>Sipos Vajk</t>
  </si>
  <si>
    <t>Lánczi Gyöngyvér</t>
  </si>
  <si>
    <t>1033 Budapest Pék utca 57.</t>
  </si>
  <si>
    <t>Rácz Olivér</t>
  </si>
  <si>
    <t>1175 Budapest Alkony tér 12.</t>
  </si>
  <si>
    <t>Rényi Árpád</t>
  </si>
  <si>
    <t>Hamza Cecilia</t>
  </si>
  <si>
    <t>1184 Budapest Indóház utca 32.</t>
  </si>
  <si>
    <t>Huber György</t>
  </si>
  <si>
    <t>Halász Rózsa</t>
  </si>
  <si>
    <t>1068 Budapest István király tér 12.</t>
  </si>
  <si>
    <t>Egervári Berta</t>
  </si>
  <si>
    <t>Komáromi Piroska</t>
  </si>
  <si>
    <t>1236 Budapest Baranyai utca 92.</t>
  </si>
  <si>
    <t>Szendrő Áron</t>
  </si>
  <si>
    <t>Sátori Eszter</t>
  </si>
  <si>
    <t>1199 Budapest Páva dűlő 9.</t>
  </si>
  <si>
    <t>Porkoláb Donát</t>
  </si>
  <si>
    <t>Orosz Rita</t>
  </si>
  <si>
    <t>1219 Budapest Berkenye utca 56.</t>
  </si>
  <si>
    <t>Márkus Felícia</t>
  </si>
  <si>
    <t>Fehérvári Róza</t>
  </si>
  <si>
    <t>1239 Budapest Zólyom tér 8.</t>
  </si>
  <si>
    <t>Gönci Tekla</t>
  </si>
  <si>
    <t>Perényi Julianna</t>
  </si>
  <si>
    <t>1103 Budapest Bécsi lépcső 12.</t>
  </si>
  <si>
    <t>Koncz Ede</t>
  </si>
  <si>
    <t>Martos Emma</t>
  </si>
  <si>
    <t>1143 Budapest Alma utca 50.</t>
  </si>
  <si>
    <t>Piros Amanda</t>
  </si>
  <si>
    <t>Kerepesi Flóra</t>
  </si>
  <si>
    <t>1012 Budapest Must utca 83.</t>
  </si>
  <si>
    <t>Keleti Ferenc</t>
  </si>
  <si>
    <t>Vámos Lili</t>
  </si>
  <si>
    <t>1109 Budapest Kacagány tér 1.</t>
  </si>
  <si>
    <t>Huszka Laura</t>
  </si>
  <si>
    <t>Kurucz Paula</t>
  </si>
  <si>
    <t>1075 Budapest Szekeres lépcső 27.</t>
  </si>
  <si>
    <t>Parti Norbert</t>
  </si>
  <si>
    <t>Zágon Etelka</t>
  </si>
  <si>
    <t>1128 Budapest Csillag utca 86.</t>
  </si>
  <si>
    <t>Kerepesi Irén</t>
  </si>
  <si>
    <t>Hajós Nelli</t>
  </si>
  <si>
    <t>1027 Budapest Széchenyi utca 52.</t>
  </si>
  <si>
    <t>Szebeni Donát</t>
  </si>
  <si>
    <t>Deák Brigitta</t>
  </si>
  <si>
    <t>1054 Budapest Duda sor 30.</t>
  </si>
  <si>
    <t>Ravasz Zoltán</t>
  </si>
  <si>
    <t>Szegő Emese</t>
  </si>
  <si>
    <t>1025 Budapest Nyár utca 57.</t>
  </si>
  <si>
    <t>Svéd Ágnes</t>
  </si>
  <si>
    <t>Paál Lídia</t>
  </si>
  <si>
    <t>1179 Budapest Paprika utca 85.</t>
  </si>
  <si>
    <t>Hamar Marietta</t>
  </si>
  <si>
    <t>Kerepesi Lujza</t>
  </si>
  <si>
    <t>1021 Budapest Rendőr utca 19.</t>
  </si>
  <si>
    <t>Győri Vilmos</t>
  </si>
  <si>
    <t>Kerepesi Annabella</t>
  </si>
  <si>
    <t>1027 Budapest Bálvány köz 12.</t>
  </si>
  <si>
    <t>Korda Kristóf</t>
  </si>
  <si>
    <t>Csergő Debóra</t>
  </si>
  <si>
    <t>1015 Budapest Táltos utca 63.</t>
  </si>
  <si>
    <t>Morvai Zsófia</t>
  </si>
  <si>
    <t>Adorján Margit</t>
  </si>
  <si>
    <t>1172 Budapest Jókai utca 26.</t>
  </si>
  <si>
    <t>Padányi Fanni</t>
  </si>
  <si>
    <t>Sziva Mária</t>
  </si>
  <si>
    <t>1033 Budapest Sütő köz 1.</t>
  </si>
  <si>
    <t>Deli Vajk</t>
  </si>
  <si>
    <t>Fehér Virág</t>
  </si>
  <si>
    <t>1056 Budapest Lengyel tér 9.</t>
  </si>
  <si>
    <t>Bíró Jónás</t>
  </si>
  <si>
    <t>Suba Paulina</t>
  </si>
  <si>
    <t>1195 Budapest Lugas sor 1.</t>
  </si>
  <si>
    <t>Honti Iván</t>
  </si>
  <si>
    <t>Fehér Kinga</t>
  </si>
  <si>
    <t>1015 Budapest Sütő tér 1.</t>
  </si>
  <si>
    <t>Piros Tünde</t>
  </si>
  <si>
    <t>1215 Budapest Nyíl sor 2.</t>
  </si>
  <si>
    <t>Medve Barbara</t>
  </si>
  <si>
    <t>Komlósi Hajnalka</t>
  </si>
  <si>
    <t>1187 Budapest Bankár utca 72.</t>
  </si>
  <si>
    <t>Solymos Oszkár</t>
  </si>
  <si>
    <t>Váradi Bíborka</t>
  </si>
  <si>
    <t>1169 Budapest Apáca tér 7.</t>
  </si>
  <si>
    <t>Román Máté</t>
  </si>
  <si>
    <t>Szalai Magdaléna</t>
  </si>
  <si>
    <t>1117 Budapest Fecske fasor 61.</t>
  </si>
  <si>
    <t>Heller Frigyes</t>
  </si>
  <si>
    <t>Csontos Hermina</t>
  </si>
  <si>
    <t>1114 Budapest Búcsú tér 4.</t>
  </si>
  <si>
    <t>Váraljai Melinda</t>
  </si>
  <si>
    <t>Galla Beáta</t>
  </si>
  <si>
    <t>1153 Budapest Kerék utca 71.</t>
  </si>
  <si>
    <t>Lakatos Máté</t>
  </si>
  <si>
    <t>Toldi Kata</t>
  </si>
  <si>
    <t>1173 Budapest Kácsa köz 8.</t>
  </si>
  <si>
    <t>Hernádi Gáspár</t>
  </si>
  <si>
    <t>Végh Margit</t>
  </si>
  <si>
    <t>1034 Budapest Ősz utca 30.</t>
  </si>
  <si>
    <t>Palágyi Pálma</t>
  </si>
  <si>
    <t>Gyarmati Orsolya</t>
  </si>
  <si>
    <t>1119 Budapest Eper sor 23.</t>
  </si>
  <si>
    <t>Pongó Barbara</t>
  </si>
  <si>
    <t>Tasnádi Orsolya</t>
  </si>
  <si>
    <t>1144 Budapest Pacsirta utca 25.</t>
  </si>
  <si>
    <t>Pék Zsuzsanna</t>
  </si>
  <si>
    <t>Csordás Lídia</t>
  </si>
  <si>
    <t>1227 Budapest Kácsa utca 51.</t>
  </si>
  <si>
    <t>Zágon Vilmos</t>
  </si>
  <si>
    <t>Seres Szabrina</t>
  </si>
  <si>
    <t>1036 Budapest Templom tér 9.</t>
  </si>
  <si>
    <t>Kemény Olívia</t>
  </si>
  <si>
    <t>Gond Magdolna</t>
  </si>
  <si>
    <t>1126 Budapest Templom utca 67.</t>
  </si>
  <si>
    <t>Simó Gyöngyvér</t>
  </si>
  <si>
    <t>Kende Zsóka</t>
  </si>
  <si>
    <t>1084 Budapest Bálvány utca 48.</t>
  </si>
  <si>
    <t>Szepesi Barnabás</t>
  </si>
  <si>
    <t>Mester Liza</t>
  </si>
  <si>
    <t>1235 Budapest Gólya lépcső 19.</t>
  </si>
  <si>
    <t>Solymos Emilia</t>
  </si>
  <si>
    <t>Oláh Lívia</t>
  </si>
  <si>
    <t>1167 Budapest Fecske tér 7.</t>
  </si>
  <si>
    <t>Gazsó Erzsébet</t>
  </si>
  <si>
    <t>1113 Budapest Cső utca 63.</t>
  </si>
  <si>
    <t>Osváth Sára</t>
  </si>
  <si>
    <t>Hidas Ibolya</t>
  </si>
  <si>
    <t>1076 Budapest Árbóc utca 7.</t>
  </si>
  <si>
    <t>Madarász Mihály</t>
  </si>
  <si>
    <t>Kalocsai Melinda</t>
  </si>
  <si>
    <t>1185 Budapest Zólyom utca 72.</t>
  </si>
  <si>
    <t>Goda Zsombor</t>
  </si>
  <si>
    <t>Beke Vilma</t>
  </si>
  <si>
    <t>1119 Budapest Dankó Pista fasor 29.</t>
  </si>
  <si>
    <t>Erdei Ákos</t>
  </si>
  <si>
    <t>Szalontai Lilla</t>
  </si>
  <si>
    <t>1066 Budapest Kőfal utca 26.</t>
  </si>
  <si>
    <t>Bodó Piroska</t>
  </si>
  <si>
    <t>Rákosi Katinka</t>
  </si>
  <si>
    <t>1157 Budapest Orgona tér 6.</t>
  </si>
  <si>
    <t>Nyitrai Edit</t>
  </si>
  <si>
    <t>Pusztai Viola</t>
  </si>
  <si>
    <t>1014 Budapest Csöpp utca 51.</t>
  </si>
  <si>
    <t>Huszák Imola</t>
  </si>
  <si>
    <t>Perlaki Mária</t>
  </si>
  <si>
    <t>1221 Budapest Csöpp köz 2.</t>
  </si>
  <si>
    <t>Kontra Valentin</t>
  </si>
  <si>
    <t>Földes Szilvia</t>
  </si>
  <si>
    <t>1102 Budapest Attila utca 33.</t>
  </si>
  <si>
    <t>Jenei Boglár</t>
  </si>
  <si>
    <t>Lázár Heléna</t>
  </si>
  <si>
    <t>1081 Budapest Páva köz 8.</t>
  </si>
  <si>
    <t>Gazsó Irén</t>
  </si>
  <si>
    <t>Barta Gabriella</t>
  </si>
  <si>
    <t>1155 Budapest Alig utca 13.</t>
  </si>
  <si>
    <t>Csordás Ödön</t>
  </si>
  <si>
    <t>Pongó Amanda</t>
  </si>
  <si>
    <t>1016 Budapest Szittya utca 86.</t>
  </si>
  <si>
    <t>Zágon Natália</t>
  </si>
  <si>
    <t>Ladányi Györgyi</t>
  </si>
  <si>
    <t>1046 Budapest Otthon utca 23.</t>
  </si>
  <si>
    <t>Pálfi Regina</t>
  </si>
  <si>
    <t>Végh Tünde</t>
  </si>
  <si>
    <t>1236 Budapest Pándy utca 3.</t>
  </si>
  <si>
    <t>Sitkei Albert</t>
  </si>
  <si>
    <t>Stadler Mária</t>
  </si>
  <si>
    <t>1227 Budapest Alma sor 29.</t>
  </si>
  <si>
    <t>Goda Tamás</t>
  </si>
  <si>
    <t>Medve Lídia</t>
  </si>
  <si>
    <t>1178 Budapest Bal dűlő 8.</t>
  </si>
  <si>
    <t>Csordás Zsolt</t>
  </si>
  <si>
    <t>Kállai Lenke</t>
  </si>
  <si>
    <t>1155 Budapest Kácsa fasor 87.</t>
  </si>
  <si>
    <t>Pollák Kornél</t>
  </si>
  <si>
    <t>Sós Boriska</t>
  </si>
  <si>
    <t>1082 Budapest Budapesti tér 1.</t>
  </si>
  <si>
    <t>Somodi Bertalan</t>
  </si>
  <si>
    <t>Szoboszlai Szilvia</t>
  </si>
  <si>
    <t>1027 Budapest Hárs utca 79.</t>
  </si>
  <si>
    <t>Gerő Amália</t>
  </si>
  <si>
    <t>Mérei Mária</t>
  </si>
  <si>
    <t>1197 Budapest Kis dűlő 18.</t>
  </si>
  <si>
    <t>Baranyai Elza</t>
  </si>
  <si>
    <t>Halasi Julianna</t>
  </si>
  <si>
    <t>1093 Budapest Háló sor 5.</t>
  </si>
  <si>
    <t>Német Mária</t>
  </si>
  <si>
    <t>Ujvári Jolán</t>
  </si>
  <si>
    <t>1033 Budapest Napsugár tér 2.</t>
  </si>
  <si>
    <t>Huber Rita</t>
  </si>
  <si>
    <t>Szigetvári Elza</t>
  </si>
  <si>
    <t>1135 Budapest Búzavirág utca 9.</t>
  </si>
  <si>
    <t>Vágó Simon</t>
  </si>
  <si>
    <t>Szoboszlai Leonóra</t>
  </si>
  <si>
    <t>1039 Budapest Halász utca 97.</t>
  </si>
  <si>
    <t>Szabados Kitti</t>
  </si>
  <si>
    <t>Rádi Olga</t>
  </si>
  <si>
    <t>1045 Budapest Rendőr tér 8.</t>
  </si>
  <si>
    <t>Czifra Levente</t>
  </si>
  <si>
    <t>Bagi Orsolya</t>
  </si>
  <si>
    <t>1142 Budapest Dajka fasor 24.</t>
  </si>
  <si>
    <t>Galambos Richárd</t>
  </si>
  <si>
    <t>Dallos Rozália</t>
  </si>
  <si>
    <t>1109 Budapest Páva utca 97.</t>
  </si>
  <si>
    <t>Agócs Borbála</t>
  </si>
  <si>
    <t>Sárközi Annamária</t>
  </si>
  <si>
    <t>1157 Budapest Bajnok utca 13.</t>
  </si>
  <si>
    <t>Karácsony Frigyes</t>
  </si>
  <si>
    <t>Ódor Gerda</t>
  </si>
  <si>
    <t>1157 Budapest Attila utca 15.</t>
  </si>
  <si>
    <t>Polgár Marietta</t>
  </si>
  <si>
    <t>Rejtő Orsolya</t>
  </si>
  <si>
    <t>1177 Budapest Magyar utca 54.</t>
  </si>
  <si>
    <t>Pozsonyi Kolos</t>
  </si>
  <si>
    <t>1177 Budapest Csavargyár sor 19.</t>
  </si>
  <si>
    <t>Perényi Dominika</t>
  </si>
  <si>
    <t>Szamosi Magdolna</t>
  </si>
  <si>
    <t>1155 Budapest Mókus sor 30.</t>
  </si>
  <si>
    <t>Debreceni János</t>
  </si>
  <si>
    <t>Csányi Evelin</t>
  </si>
  <si>
    <t>1202 Budapest Jászai Mari utca 72.</t>
  </si>
  <si>
    <t>Matos Ágota</t>
  </si>
  <si>
    <t>Iványi Viola</t>
  </si>
  <si>
    <t>1082 Budapest Páva utca 72.</t>
  </si>
  <si>
    <t>Köves Bulcsú</t>
  </si>
  <si>
    <t>1089 Budapest Harangláb tér 5.</t>
  </si>
  <si>
    <t>Lévai Jónás</t>
  </si>
  <si>
    <t>Csontos Heléna</t>
  </si>
  <si>
    <t>1152 Budapest Kőfal utca 45.</t>
  </si>
  <si>
    <t>Cseke Tiborc</t>
  </si>
  <si>
    <t>Szatmári Szabrina</t>
  </si>
  <si>
    <t>1215 Budapest Gömb utca 32.</t>
  </si>
  <si>
    <t>Varga Krisztina</t>
  </si>
  <si>
    <t>Pataki Kármen</t>
  </si>
  <si>
    <t>1062 Budapest Zólyom fasor 82.</t>
  </si>
  <si>
    <t>Hidvégi Szaniszló</t>
  </si>
  <si>
    <t>Kormos Amália</t>
  </si>
  <si>
    <t>1076 Budapest Babér utca 10.</t>
  </si>
  <si>
    <t>Toldi Gusztáv</t>
  </si>
  <si>
    <t>Korda Patrícia</t>
  </si>
  <si>
    <t>1019 Budapest Angyal dűlő 13.</t>
  </si>
  <si>
    <t>Szegő Györgyi</t>
  </si>
  <si>
    <t>Gazsó Violetta</t>
  </si>
  <si>
    <t>1214 Budapest Templom utca 30.</t>
  </si>
  <si>
    <t>Gyimesi Fanni</t>
  </si>
  <si>
    <t>Hajós Erzsébet</t>
  </si>
  <si>
    <t>1189 Budapest Bankár tér 11.</t>
  </si>
  <si>
    <t>Körmendi Rózsa</t>
  </si>
  <si>
    <t>Fekete Ida</t>
  </si>
  <si>
    <t>1232 Budapest Hadnagy dűlő 17.</t>
  </si>
  <si>
    <t>Petró Laura</t>
  </si>
  <si>
    <t>Patkós Laura</t>
  </si>
  <si>
    <t>1219 Budapest Vőlegény utca 71.</t>
  </si>
  <si>
    <t>Tárnok Annamária</t>
  </si>
  <si>
    <t>Szigetvári Tamara</t>
  </si>
  <si>
    <t>1158 Budapest Rózsa lépcső 29.</t>
  </si>
  <si>
    <t>Fehér Noémi</t>
  </si>
  <si>
    <t>Berkes Arika</t>
  </si>
  <si>
    <t>1234 Budapest Árvíz fasor 80.</t>
  </si>
  <si>
    <t>Zsoldos Bálint</t>
  </si>
  <si>
    <t>Takács Galina</t>
  </si>
  <si>
    <t>1052 Budapest Apáca utca 6.</t>
  </si>
  <si>
    <t>Buzsáki Ferenc</t>
  </si>
  <si>
    <t>Bodó Emese</t>
  </si>
  <si>
    <t>1052 Budapest Árvíz utca 6.</t>
  </si>
  <si>
    <t>Karácsony Soma</t>
  </si>
  <si>
    <t>Baranyai Eszter</t>
  </si>
  <si>
    <t>1224 Budapest Mókus utca 21.</t>
  </si>
  <si>
    <t>Kondor Lídia</t>
  </si>
  <si>
    <t>Szabó Ágnes</t>
  </si>
  <si>
    <t>1086 Budapest Keskeny utca 37.</t>
  </si>
  <si>
    <t>Mester Kolos</t>
  </si>
  <si>
    <t>Keszler Tilda</t>
  </si>
  <si>
    <t>1175 Budapest Paprika sor 1.</t>
  </si>
  <si>
    <t>Szarka Liza</t>
  </si>
  <si>
    <t>Bolgár Beatrix</t>
  </si>
  <si>
    <t>1036 Budapest Ősz tér 1.</t>
  </si>
  <si>
    <t>Benkő Kelemen</t>
  </si>
  <si>
    <t>Hidas Lili</t>
  </si>
  <si>
    <t>1191 Budapest Mézes fasor 62.</t>
  </si>
  <si>
    <t>Karsai Károly</t>
  </si>
  <si>
    <t>Szeberényi Leonóra</t>
  </si>
  <si>
    <t>1076 Budapest Retek köz 11.</t>
  </si>
  <si>
    <t>Jelinek Imola</t>
  </si>
  <si>
    <t>Rákoczi Edit</t>
  </si>
  <si>
    <t>1214 Budapest Bor utca 9.</t>
  </si>
  <si>
    <t>Sáfrány Kármen</t>
  </si>
  <si>
    <t>Szatmári Orsolya</t>
  </si>
  <si>
    <t>1136 Budapest Árvíz utca 8.</t>
  </si>
  <si>
    <t>Garami Emese</t>
  </si>
  <si>
    <t>Somogyvári Enikő</t>
  </si>
  <si>
    <t>1126 Budapest Erdőszéli fasor 27.</t>
  </si>
  <si>
    <t>Köves Zoltán</t>
  </si>
  <si>
    <t>Petrányi Bíborka</t>
  </si>
  <si>
    <t>1036 Budapest Cinke tér 9.</t>
  </si>
  <si>
    <t>Hernádi Irén</t>
  </si>
  <si>
    <t>Lengyel Debóra</t>
  </si>
  <si>
    <t>1035 Budapest Napvirág utca 59.</t>
  </si>
  <si>
    <t>Perlaki Luca</t>
  </si>
  <si>
    <t>1034 Budapest Levél utca 26.</t>
  </si>
  <si>
    <t>Dóka Nóra</t>
  </si>
  <si>
    <t>Révész Paula</t>
  </si>
  <si>
    <t>1149 Budapest Bálvány utca 49.</t>
  </si>
  <si>
    <t>Laczkó Sára</t>
  </si>
  <si>
    <t>Fehérvári Galina</t>
  </si>
  <si>
    <t>1216 Budapest Kerekes utca 1.</t>
  </si>
  <si>
    <t>Földvári Jolán</t>
  </si>
  <si>
    <t>Pálinkás Magda</t>
  </si>
  <si>
    <t>1147 Budapest Termesz utca 90.</t>
  </si>
  <si>
    <t>Földes Virág</t>
  </si>
  <si>
    <t>Sulyok Orsolya</t>
  </si>
  <si>
    <t>1039 Budapest Pénzverem tér 11.</t>
  </si>
  <si>
    <t>Honti Rózsa</t>
  </si>
  <si>
    <t>Sárai Szabrina</t>
  </si>
  <si>
    <t>1053 Budapest Bálvány utca 93.</t>
  </si>
  <si>
    <t>Lovász Orbán</t>
  </si>
  <si>
    <t>Hagymási Kinga</t>
  </si>
  <si>
    <t>1043 Budapest Petőfi Sándor dűlő 6.</t>
  </si>
  <si>
    <t>Polányi Örs</t>
  </si>
  <si>
    <t>Lovász Réka</t>
  </si>
  <si>
    <t>1193 Budapest Tél tér 9.</t>
  </si>
  <si>
    <t>Mezei Júlia</t>
  </si>
  <si>
    <t>Ács Kriszta</t>
  </si>
  <si>
    <t>1168 Budapest Bibic tér 7.</t>
  </si>
  <si>
    <t>Svéd Ottó</t>
  </si>
  <si>
    <t>Vári Gerda</t>
  </si>
  <si>
    <t>1041 Budapest Napvirág dűlő 7.</t>
  </si>
  <si>
    <t>Szelei Pongrác</t>
  </si>
  <si>
    <t>Rózsa Anna</t>
  </si>
  <si>
    <t>1091 Budapest Tavasz utca 37.</t>
  </si>
  <si>
    <t>Szabó Tünde</t>
  </si>
  <si>
    <t>Sasvári Gyöngyi</t>
  </si>
  <si>
    <t>1151 Budapest Kőfal sor 5.</t>
  </si>
  <si>
    <t>Sajó Miléna</t>
  </si>
  <si>
    <t>Fejes Barbara</t>
  </si>
  <si>
    <t>1023 Budapest Ambrus utca 13.</t>
  </si>
  <si>
    <t>Kökény Szilárd</t>
  </si>
  <si>
    <t>Hanák Katinka</t>
  </si>
  <si>
    <t>1161 Budapest Tulipán tér 5.</t>
  </si>
  <si>
    <t>Éles Zsófia</t>
  </si>
  <si>
    <t>Toldi Violetta</t>
  </si>
  <si>
    <t>1071 Budapest Duda utca 49.</t>
  </si>
  <si>
    <t>Honti Fanni</t>
  </si>
  <si>
    <t>Petényi Róza</t>
  </si>
  <si>
    <t>1037 Budapest Birkozó tér 4.</t>
  </si>
  <si>
    <t>Oláh Emilia</t>
  </si>
  <si>
    <t>Kerekes Anikó</t>
  </si>
  <si>
    <t>1075 Budapest Honleány utca 62.</t>
  </si>
  <si>
    <t>Burján Aranka</t>
  </si>
  <si>
    <t>Kékesi Flóra</t>
  </si>
  <si>
    <t>1237 Budapest Csipkegyári utca 92.</t>
  </si>
  <si>
    <t>Pék Lilla</t>
  </si>
  <si>
    <t>Radnóti Amália</t>
  </si>
  <si>
    <t>1231 Budapest Apáca tér 2.</t>
  </si>
  <si>
    <t>Mérei Noémi</t>
  </si>
  <si>
    <t>Garamvölgyi Petra</t>
  </si>
  <si>
    <t>1218 Budapest Bálna tér 7.</t>
  </si>
  <si>
    <t>Szőnyi Gyula</t>
  </si>
  <si>
    <t>Csontos Viktória</t>
  </si>
  <si>
    <t>1073 Budapest Rövid fasor 83.</t>
  </si>
  <si>
    <t>Sebő Tihamér</t>
  </si>
  <si>
    <t>Pataki Beáta</t>
  </si>
  <si>
    <t>1136 Budapest Lovarda tér 8.</t>
  </si>
  <si>
    <t>Petrás Paula</t>
  </si>
  <si>
    <t>Fekete Piroska</t>
  </si>
  <si>
    <t>1087 Budapest Budapesti utca 27.</t>
  </si>
  <si>
    <t>Sütő Judit</t>
  </si>
  <si>
    <t>Radnai Paulina</t>
  </si>
  <si>
    <t>1237 Budapest Termesz fasor 9.</t>
  </si>
  <si>
    <t>Korpás Amália</t>
  </si>
  <si>
    <t>1237 Budapest Tulipán köz 6.</t>
  </si>
  <si>
    <t>Rostás Márton</t>
  </si>
  <si>
    <t>Sátori Beáta</t>
  </si>
  <si>
    <t>1081 Budapest Pacsirta utca 17.</t>
  </si>
  <si>
    <t>Mohos Annamária</t>
  </si>
  <si>
    <t>Makra Sarolta</t>
  </si>
  <si>
    <t>1137 Budapest Bokor utca 38.</t>
  </si>
  <si>
    <t>Csáki Ágnes</t>
  </si>
  <si>
    <t>Süle Izolda</t>
  </si>
  <si>
    <t>1138 Budapest Csipkegyári utca 79.</t>
  </si>
  <si>
    <t>Boros Aranka</t>
  </si>
  <si>
    <t>Simó Elvira</t>
  </si>
  <si>
    <t>1173 Budapest Arasz tér 5.</t>
  </si>
  <si>
    <t>Vitéz Zsuzsanna</t>
  </si>
  <si>
    <t>Várnai Gabriella</t>
  </si>
  <si>
    <t>1177 Budapest Bálna dűlő 11.</t>
  </si>
  <si>
    <t>Szappanos Tivadar</t>
  </si>
  <si>
    <t>Cigány Magdolna</t>
  </si>
  <si>
    <t>1223 Budapest Hajó utca 74.</t>
  </si>
  <si>
    <t>Gáti Elek</t>
  </si>
  <si>
    <t>Somos Gyöngyvér</t>
  </si>
  <si>
    <t>1076 Budapest Tél utca 89.</t>
  </si>
  <si>
    <t>Balla Timót</t>
  </si>
  <si>
    <t>Kenyeres Barbara</t>
  </si>
  <si>
    <t>1024 Budapest Babér utca 6.</t>
  </si>
  <si>
    <t>Hornyák Ádám</t>
  </si>
  <si>
    <t>Román Mária</t>
  </si>
  <si>
    <t>1088 Budapest Boróka utca 18.</t>
  </si>
  <si>
    <t>Rudas Antónia</t>
  </si>
  <si>
    <t>Tasnádi Liza</t>
  </si>
  <si>
    <t>1189 Budapest Mészáros fasor 79.</t>
  </si>
  <si>
    <t>Gyenes Ibolya</t>
  </si>
  <si>
    <t>1192 Budapest Mazsola utca 31.</t>
  </si>
  <si>
    <t>Hagymási Elza</t>
  </si>
  <si>
    <t>Sós Izabella</t>
  </si>
  <si>
    <t>1157 Budapest Mézes utca 81.</t>
  </si>
  <si>
    <t>Perjés Pál</t>
  </si>
  <si>
    <t>Hetényi Paulina</t>
  </si>
  <si>
    <t>1067 Budapest Lajos utca 52.</t>
  </si>
  <si>
    <t>Krizsán Vince</t>
  </si>
  <si>
    <t>Sajó Zita</t>
  </si>
  <si>
    <t>1171 Budapest Levél utca 27.</t>
  </si>
  <si>
    <t>Ritter Alíz</t>
  </si>
  <si>
    <t>Szerdahelyi Boglár</t>
  </si>
  <si>
    <t>1141 Budapest Háló fasor 4.</t>
  </si>
  <si>
    <t>Vörös Adrienn</t>
  </si>
  <si>
    <t>Szalai Ilona</t>
  </si>
  <si>
    <t>1037 Budapest Jókai tér 9.</t>
  </si>
  <si>
    <t>Ormai Sára</t>
  </si>
  <si>
    <t>Kerekes Magdolna</t>
  </si>
  <si>
    <t>1159 Budapest Alig lépcső 24.</t>
  </si>
  <si>
    <t>1168 Budapest Fő tér 2.</t>
  </si>
  <si>
    <t>Király Mónika</t>
  </si>
  <si>
    <t>Balog Paulina</t>
  </si>
  <si>
    <t>1059 Budapest Varga utca 13.</t>
  </si>
  <si>
    <t>Karikás Heléna</t>
  </si>
  <si>
    <t>Mátyus Kornélia</t>
  </si>
  <si>
    <t>1156 Budapest Csavar utca 71.</t>
  </si>
  <si>
    <t>Martos Bence</t>
  </si>
  <si>
    <t>1068 Budapest Csillag köz 3.</t>
  </si>
  <si>
    <t>Romhányi Károly</t>
  </si>
  <si>
    <t>Tomcsik Lilla</t>
  </si>
  <si>
    <t>1101 Budapest Török utca 40.</t>
  </si>
  <si>
    <t>Romhányi Malvin</t>
  </si>
  <si>
    <t>Szalai Magda</t>
  </si>
  <si>
    <t>1132 Budapest Kis dűlő 19.</t>
  </si>
  <si>
    <t>Vári Ignác</t>
  </si>
  <si>
    <t>Kosztolányi Brigitta</t>
  </si>
  <si>
    <t>1168 Budapest Széles utca 4.</t>
  </si>
  <si>
    <t>Parádi Ibolya</t>
  </si>
  <si>
    <t>Német Boriska</t>
  </si>
  <si>
    <t>1053 Budapest Fürj dűlő 3.</t>
  </si>
  <si>
    <t>Kozma Pál</t>
  </si>
  <si>
    <t>Kosztolányi Terézia</t>
  </si>
  <si>
    <t>1137 Budapest Gáz tér 4.</t>
  </si>
  <si>
    <t>Asztalos Hilda</t>
  </si>
  <si>
    <t>Kékesi Krisztina</t>
  </si>
  <si>
    <t>1156 Budapest Ótemető dűlő 18.</t>
  </si>
  <si>
    <t>Temesi Amália</t>
  </si>
  <si>
    <t>Bagi Elvira</t>
  </si>
  <si>
    <t>1023 Budapest Menyasszony tér 7.</t>
  </si>
  <si>
    <t>Torda Lenke</t>
  </si>
  <si>
    <t>Kun Katalin</t>
  </si>
  <si>
    <t>1163 Budapest Domb fasor 47.</t>
  </si>
  <si>
    <t>Fenyvesi Felícia</t>
  </si>
  <si>
    <t>Czakó Ilka</t>
  </si>
  <si>
    <t>1185 Budapest Zólyom utca 57.</t>
  </si>
  <si>
    <t>Gyenes Árpád</t>
  </si>
  <si>
    <t>Beke Nelli</t>
  </si>
  <si>
    <t>1102 Budapest Pezsgő utca 4.</t>
  </si>
  <si>
    <t>Szegő Miléna</t>
  </si>
  <si>
    <t>Mózer Katalin</t>
  </si>
  <si>
    <t>1042 Budapest Templom utca 11.</t>
  </si>
  <si>
    <t>Rákosi Aurél</t>
  </si>
  <si>
    <t>Abonyi Gizella</t>
  </si>
  <si>
    <t>1147 Budapest Csárda utca 34.</t>
  </si>
  <si>
    <t>Hajós Hedvig</t>
  </si>
  <si>
    <t>Sátori Ágnes</t>
  </si>
  <si>
    <t>1071 Budapest Széles tér 11.</t>
  </si>
  <si>
    <t>Somodi Éva</t>
  </si>
  <si>
    <t>Csernus Izolda</t>
  </si>
  <si>
    <t>1114 Budapest Izabella utca 55.</t>
  </si>
  <si>
    <t>Aradi Jácint</t>
  </si>
  <si>
    <t>Szendrei Jolán</t>
  </si>
  <si>
    <t>1047 Budapest Pacsirta utca 42.</t>
  </si>
  <si>
    <t>Kútvölgyi Pongrác</t>
  </si>
  <si>
    <t>Liptai Irén</t>
  </si>
  <si>
    <t>1083 Budapest Páva utca 48.</t>
  </si>
  <si>
    <t>Cseke Ilka</t>
  </si>
  <si>
    <t>Seres Edina</t>
  </si>
  <si>
    <t>1014 Budapest Zsák dűlő 13.</t>
  </si>
  <si>
    <t>Lugosi János</t>
  </si>
  <si>
    <t>Murányi Katalin</t>
  </si>
  <si>
    <t>1146 Budapest Barázda sor 3.</t>
  </si>
  <si>
    <t>Pozsgai Adorján</t>
  </si>
  <si>
    <t>Pázmány Rózsa</t>
  </si>
  <si>
    <t>1161 Budapest Barázda sor 28.</t>
  </si>
  <si>
    <t>Perlaki Anikó</t>
  </si>
  <si>
    <t>Seres Zita</t>
  </si>
  <si>
    <t>1213 Budapest Felhő tér 1.</t>
  </si>
  <si>
    <t>Mohácsi Etelka</t>
  </si>
  <si>
    <t>Fóti Luca</t>
  </si>
  <si>
    <t>1113 Budapest Eötvös utca 78.</t>
  </si>
  <si>
    <t>Kállai Ágnes</t>
  </si>
  <si>
    <t>Megyeri Evelin</t>
  </si>
  <si>
    <t>1062 Budapest Magyar utca 64.</t>
  </si>
  <si>
    <t>Halasi Irén</t>
  </si>
  <si>
    <t>Szigeti Gitta</t>
  </si>
  <si>
    <t>1153 Budapest Széles utca 92.</t>
  </si>
  <si>
    <t>Martos Szabina</t>
  </si>
  <si>
    <t>Országh Emma</t>
  </si>
  <si>
    <t>1169 Budapest Malom utca 40.</t>
  </si>
  <si>
    <t>Zsoldos Alfréd</t>
  </si>
  <si>
    <t>Kertész Piroska</t>
  </si>
  <si>
    <t>1189 Budapest Csárda utca 55.</t>
  </si>
  <si>
    <t>Katona Magda</t>
  </si>
  <si>
    <t>Vágó Boglárka</t>
  </si>
  <si>
    <t>1076 Budapest Pipacs utca 84.</t>
  </si>
  <si>
    <t>Csonka Rudolf</t>
  </si>
  <si>
    <t>Szoboszlai Irén</t>
  </si>
  <si>
    <t>1171 Budapest Rába tér 11.</t>
  </si>
  <si>
    <t>Alföldi Zita</t>
  </si>
  <si>
    <t>Gáti Katalin</t>
  </si>
  <si>
    <t>1033 Budapest Boszorkány utca 69.</t>
  </si>
  <si>
    <t>Tar Eszter</t>
  </si>
  <si>
    <t>Komáromi Éva</t>
  </si>
  <si>
    <t>1234 Budapest Tanító utca 58.</t>
  </si>
  <si>
    <t>Fonyódi Zsombor</t>
  </si>
  <si>
    <t>1129 Budapest Gáz tér 4.</t>
  </si>
  <si>
    <t>Csonka Ágota</t>
  </si>
  <si>
    <t>Szendrei Adrienn</t>
  </si>
  <si>
    <t>1093 Budapest Rendőr dűlő 5.</t>
  </si>
  <si>
    <t>Bakonyi Hajna</t>
  </si>
  <si>
    <t>Sas Emma</t>
  </si>
  <si>
    <t>1053 Budapest Apáca utca 42.</t>
  </si>
  <si>
    <t>Jurányi Antónia</t>
  </si>
  <si>
    <t>Kopácsi Lujza</t>
  </si>
  <si>
    <t>1168 Budapest Fehér fasor 28.</t>
  </si>
  <si>
    <t>Pócsik József</t>
  </si>
  <si>
    <t>Egyed Hilda</t>
  </si>
  <si>
    <t>1198 Budapest Hárs sor 6.</t>
  </si>
  <si>
    <t>Nyitrai Szidónia</t>
  </si>
  <si>
    <t>Pelle Amanda</t>
  </si>
  <si>
    <t>1159 Budapest Fő utca 14.</t>
  </si>
  <si>
    <t>Pócsik Gertrúd</t>
  </si>
  <si>
    <t>Bagi Hermina</t>
  </si>
  <si>
    <t>1018 Budapest Fő utca 7.</t>
  </si>
  <si>
    <t>Forrai Hilda</t>
  </si>
  <si>
    <t>Sziva Flóra</t>
  </si>
  <si>
    <t>1167 Budapest Meder utca 100.</t>
  </si>
  <si>
    <t>Halmai Gyöngyvér</t>
  </si>
  <si>
    <t>Fekete Magdolna</t>
  </si>
  <si>
    <t>1132 Budapest Kacagány utca 35.</t>
  </si>
  <si>
    <t>Bihari Kitti</t>
  </si>
  <si>
    <t>Megyeri Tekla</t>
  </si>
  <si>
    <t>1031 Budapest Múzeum utca 10.</t>
  </si>
  <si>
    <t>Csonka Gusztáv</t>
  </si>
  <si>
    <t>Répási Olimpia</t>
  </si>
  <si>
    <t>1172 Budapest Mókus tér 7.</t>
  </si>
  <si>
    <t>Tar Bátor</t>
  </si>
  <si>
    <t>1018 Budapest Kőfal tér 4.</t>
  </si>
  <si>
    <t>Kapás Luca</t>
  </si>
  <si>
    <t>Korda Tamara</t>
  </si>
  <si>
    <t>1053 Budapest Dajka köz 9.</t>
  </si>
  <si>
    <t>Munkácsi Huba</t>
  </si>
  <si>
    <t>Karikás Borbála</t>
  </si>
  <si>
    <t>1072 Budapest Nyár köz 3.</t>
  </si>
  <si>
    <t>Kőszegi Tamás</t>
  </si>
  <si>
    <t>Buzsáki Dorottya</t>
  </si>
  <si>
    <t>1072 Budapest Csárda tér 10.</t>
  </si>
  <si>
    <t>Halász Bence</t>
  </si>
  <si>
    <t>Martos Alíz</t>
  </si>
  <si>
    <t>1063 Budapest Babér utca 6.</t>
  </si>
  <si>
    <t>Bognár Kriszta</t>
  </si>
  <si>
    <t>Káldor Pálma</t>
  </si>
  <si>
    <t>1175 Budapest Csinszka tér 4.</t>
  </si>
  <si>
    <t>Pelle Orbán</t>
  </si>
  <si>
    <t>Petrányi Irén</t>
  </si>
  <si>
    <t>1195 Budapest Botond dűlő 10.</t>
  </si>
  <si>
    <t>Svéd Vince</t>
  </si>
  <si>
    <t>Rózsavölgyi Magdaléna</t>
  </si>
  <si>
    <t>1214 Budapest Baranyai utca 32.</t>
  </si>
  <si>
    <t>Harsányi Benedek</t>
  </si>
  <si>
    <t>Ravasz Lídia</t>
  </si>
  <si>
    <t>1117 Budapest Dankó Pista dűlő 2.</t>
  </si>
  <si>
    <t>Várszegi Adalbert</t>
  </si>
  <si>
    <t>Kövér Boriska</t>
  </si>
  <si>
    <t>1037 Budapest Napsugár utca 63.</t>
  </si>
  <si>
    <t>Rákosi Sára</t>
  </si>
  <si>
    <t>Kollár Debóra</t>
  </si>
  <si>
    <t>1197 Budapest Botond utca 19.</t>
  </si>
  <si>
    <t>Szentgyörgyi Barbara</t>
  </si>
  <si>
    <t>Pozsonyi Emma</t>
  </si>
  <si>
    <t>1169 Budapest Ótemető dűlő 2.</t>
  </si>
  <si>
    <t>Boros Kitti</t>
  </si>
  <si>
    <t>Matos Melinda</t>
  </si>
  <si>
    <t>1022 Budapest Boros fasor 48.</t>
  </si>
  <si>
    <t>Székács Frigyes</t>
  </si>
  <si>
    <t>Szakál Barbara</t>
  </si>
  <si>
    <t>1047 Budapest Avar utca 20.</t>
  </si>
  <si>
    <t>Perjés Annabella</t>
  </si>
  <si>
    <t>Perjés Klára</t>
  </si>
  <si>
    <t>1154 Budapest Zsák utca 1.</t>
  </si>
  <si>
    <t>Fóti Erika</t>
  </si>
  <si>
    <t>Budai Boriska</t>
  </si>
  <si>
    <t>1217 Budapest Pál utca 28.</t>
  </si>
  <si>
    <t>Fóti Kitti</t>
  </si>
  <si>
    <t>Kovács Stefánia</t>
  </si>
  <si>
    <t>1213 Budapest Csóka tér 6.</t>
  </si>
  <si>
    <t>Koltai Hajna</t>
  </si>
  <si>
    <t>Borbély Annabella</t>
  </si>
  <si>
    <t>1096 Budapest Bajza utca 13.</t>
  </si>
  <si>
    <t>Forgács Gitta</t>
  </si>
  <si>
    <t>Kozák Beáta</t>
  </si>
  <si>
    <t>1148 Budapest Babér utca 16.</t>
  </si>
  <si>
    <t>Pázmány Pál</t>
  </si>
  <si>
    <t>Körmendi Krisztina</t>
  </si>
  <si>
    <t>1048 Budapest Galamb köz 6.</t>
  </si>
  <si>
    <t>Sárkány Fülöp</t>
  </si>
  <si>
    <t>Hanák Gerda</t>
  </si>
  <si>
    <t>1071 Budapest Zsák utca 94.</t>
  </si>
  <si>
    <t>Padányi Lázár</t>
  </si>
  <si>
    <t>Murányi Júlia</t>
  </si>
  <si>
    <t>1186 Budapest Alvó fasor 67.</t>
  </si>
  <si>
    <t>Perlaki Elemér</t>
  </si>
  <si>
    <t>Székely Ágnes</t>
  </si>
  <si>
    <t>1075 Budapest Nyárfa sor 17.</t>
  </si>
  <si>
    <t>Pajor Kornél</t>
  </si>
  <si>
    <t>Gulyás Vilma</t>
  </si>
  <si>
    <t>1087 Budapest Csinszka tér 5.</t>
  </si>
  <si>
    <t>Orosz Arnold</t>
  </si>
  <si>
    <t>Fekete Boriska</t>
  </si>
  <si>
    <t>1102 Budapest Szegfű köz 8.</t>
  </si>
  <si>
    <t>Pajor Bódog</t>
  </si>
  <si>
    <t>Zala Evelin</t>
  </si>
  <si>
    <t>1099 Budapest Indóház köz 5.</t>
  </si>
  <si>
    <t>Forrai Árpád</t>
  </si>
  <si>
    <t>Sátori Judit</t>
  </si>
  <si>
    <t>1075 Budapest Boróka utca 27.</t>
  </si>
  <si>
    <t>Ligeti Olívia</t>
  </si>
  <si>
    <t>Mohos Sarolta</t>
  </si>
  <si>
    <t>1023 Budapest Juharfás utca 14.</t>
  </si>
  <si>
    <t>Végh Brigitta</t>
  </si>
  <si>
    <t>Jelinek Teréz</t>
  </si>
  <si>
    <t>1051 Budapest Rendőr dűlő 6.</t>
  </si>
  <si>
    <t>Karácsony Viktória</t>
  </si>
  <si>
    <t>Kékesi Elza</t>
  </si>
  <si>
    <t>1089 Budapest Névtelen utca 34.</t>
  </si>
  <si>
    <t>Kende Lili</t>
  </si>
  <si>
    <t>Szerdahelyi Magdaléna</t>
  </si>
  <si>
    <t>1222 Budapest Bokor utca 6.</t>
  </si>
  <si>
    <t>Buzsáki Júlia</t>
  </si>
  <si>
    <t>Erdős Veronika</t>
  </si>
  <si>
    <t>1162 Budapest Eötvös utca 84.</t>
  </si>
  <si>
    <t>Roboz Katalin</t>
  </si>
  <si>
    <t>Ritter Nelli</t>
  </si>
  <si>
    <t>1021 Budapest Bölcs fasor 6.</t>
  </si>
  <si>
    <t>Novák Oszkár</t>
  </si>
  <si>
    <t>Sóti Regina</t>
  </si>
  <si>
    <t>1144 Budapest Csöpp utca 9.</t>
  </si>
  <si>
    <t>Mező Hedvig</t>
  </si>
  <si>
    <t>Krizsán Arika</t>
  </si>
  <si>
    <t>1171 Budapest Bal tér 3.</t>
  </si>
  <si>
    <t>Szalontai Szervác</t>
  </si>
  <si>
    <t>Csergő Ildikó</t>
  </si>
  <si>
    <t>1198 Budapest Árvíz utca 75.</t>
  </si>
  <si>
    <t>Szerdahelyi Nelli</t>
  </si>
  <si>
    <t>Sári Ida</t>
  </si>
  <si>
    <t>1165 Budapest Tölgy utca 47.</t>
  </si>
  <si>
    <t>Sitkei Benő</t>
  </si>
  <si>
    <t>Hidvégi Gertrúd</t>
  </si>
  <si>
    <t>1025 Budapest Cső utca 62.</t>
  </si>
  <si>
    <t>Fodor Franciska</t>
  </si>
  <si>
    <t>Kondor Ibolya</t>
  </si>
  <si>
    <t>1069 Budapest Levél utca 75.</t>
  </si>
  <si>
    <t>Szendrő Izsó</t>
  </si>
  <si>
    <t>Pócsik Gabriella</t>
  </si>
  <si>
    <t>1177 Budapest Bánk bán lépcső 18.</t>
  </si>
  <si>
    <t>Petró Katalin</t>
  </si>
  <si>
    <t>Fitos Márta</t>
  </si>
  <si>
    <t>1055 Budapest Nyerges utca 49.</t>
  </si>
  <si>
    <t>Murányi Teréz</t>
  </si>
  <si>
    <t>Nagy Magdaléna</t>
  </si>
  <si>
    <t>1212 Budapest Bokor utca 96.</t>
  </si>
  <si>
    <t>Gazdag Vencel</t>
  </si>
  <si>
    <t>Kosztolányi Melinda</t>
  </si>
  <si>
    <t>1151 Budapest Gyepszél fasor 84.</t>
  </si>
  <si>
    <t>Radnóti Konrád</t>
  </si>
  <si>
    <t>Dévényi Gabriella</t>
  </si>
  <si>
    <t>1181 Budapest Árbóc köz 2.</t>
  </si>
  <si>
    <t>Honti Károly</t>
  </si>
  <si>
    <t>Zágon Zsófia</t>
  </si>
  <si>
    <t>1121 Budapest Meder utca 78.</t>
  </si>
  <si>
    <t>Jancsó Emese</t>
  </si>
  <si>
    <t>Mohácsi Emese</t>
  </si>
  <si>
    <t>1037 Budapest Őrház sor 14.</t>
  </si>
  <si>
    <t>Gál Mihály</t>
  </si>
  <si>
    <t>Baranyai Katalin</t>
  </si>
  <si>
    <t>1115 Budapest Oldal köz 7.</t>
  </si>
  <si>
    <t>Nádasi Felícia</t>
  </si>
  <si>
    <t>Sós Regina</t>
  </si>
  <si>
    <t>1141 Budapest Cserfa utca 53.</t>
  </si>
  <si>
    <t>Pásztor Marianna</t>
  </si>
  <si>
    <t>Rudas Ilka</t>
  </si>
  <si>
    <t>1168 Budapest Fehér utca 71.</t>
  </si>
  <si>
    <t>Pallagi Vazul</t>
  </si>
  <si>
    <t>Galambos Ibolya</t>
  </si>
  <si>
    <t>1056 Budapest Lengyel tér 1.</t>
  </si>
  <si>
    <t>Enyedi Jenő</t>
  </si>
  <si>
    <t>Szendrei Irma</t>
  </si>
  <si>
    <t>1188 Budapest Lovarda utca 81.</t>
  </si>
  <si>
    <t>Mérei György</t>
  </si>
  <si>
    <t>Kopácsi Liliána</t>
  </si>
  <si>
    <t>1102 Budapest Avar utca 34.</t>
  </si>
  <si>
    <t>Bajor Fülöp</t>
  </si>
  <si>
    <t>Piller Emese</t>
  </si>
  <si>
    <t>1143 Budapest Széles tér 6.</t>
  </si>
  <si>
    <t>Pálinkás Zoltán</t>
  </si>
  <si>
    <t>Sóti Dominika</t>
  </si>
  <si>
    <t>1226 Budapest Zólyom köz 2.</t>
  </si>
  <si>
    <t>Szoboszlai Jenő</t>
  </si>
  <si>
    <t>Kozma Miléna</t>
  </si>
  <si>
    <t>1195 Budapest Eper sor 16.</t>
  </si>
  <si>
    <t>Nyerges Sarolta</t>
  </si>
  <si>
    <t>Váraljai Nelli</t>
  </si>
  <si>
    <t>1233 Budapest Boszorkány sor 21.</t>
  </si>
  <si>
    <t>Petrányi Alfréd</t>
  </si>
  <si>
    <t>Pallagi Gyöngyvér</t>
  </si>
  <si>
    <t>1166 Budapest Harangláb sor 17.</t>
  </si>
  <si>
    <t>Oláh Adorján</t>
  </si>
  <si>
    <t>Márkus Paulina</t>
  </si>
  <si>
    <t>1184 Budapest Pék utca 65.</t>
  </si>
  <si>
    <t>Fehérvári Bódog</t>
  </si>
  <si>
    <t>Dobai Adrienn</t>
  </si>
  <si>
    <t>1081 Budapest Eszter köz 5.</t>
  </si>
  <si>
    <t>Ocskó Viktória</t>
  </si>
  <si>
    <t>Dorogi Éva</t>
  </si>
  <si>
    <t>1027 Budapest Bálna utca 18.</t>
  </si>
  <si>
    <t>Bodrogi Kristóf</t>
  </si>
  <si>
    <t>Selmeci Virág</t>
  </si>
  <si>
    <t>1011 Budapest Duda utca 73.</t>
  </si>
  <si>
    <t>Goda Oszkár</t>
  </si>
  <si>
    <t>Petrovics Judit</t>
  </si>
  <si>
    <t>1234 Budapest Varga köz 5.</t>
  </si>
  <si>
    <t>Halasi Paula</t>
  </si>
  <si>
    <t>Fazekas Judit</t>
  </si>
  <si>
    <t>1194 Budapest Nyerges fasor 89.</t>
  </si>
  <si>
    <t>Kardos Ferenc</t>
  </si>
  <si>
    <t>Rényi Margit</t>
  </si>
  <si>
    <t>1061 Budapest Must utca 22.</t>
  </si>
  <si>
    <t>Kopácsi Dezső</t>
  </si>
  <si>
    <t>Polgár Patrícia</t>
  </si>
  <si>
    <t>1067 Budapest Ótemető fasor 38.</t>
  </si>
  <si>
    <t>Szigetvári Vajk</t>
  </si>
  <si>
    <t>Petrás Irén</t>
  </si>
  <si>
    <t>1088 Budapest Mókus utca 59.</t>
  </si>
  <si>
    <t>Vajda Orsolya</t>
  </si>
  <si>
    <t>Eszes Katinka</t>
  </si>
  <si>
    <t>1085 Budapest Tulipán dűlő 19.</t>
  </si>
  <si>
    <t>Baranyai Jeromos</t>
  </si>
  <si>
    <t>Forgács Magdolna</t>
  </si>
  <si>
    <t>1049 Budapest Pénzverem köz 4.</t>
  </si>
  <si>
    <t>Abonyi Teréz</t>
  </si>
  <si>
    <t>Gáti Dóra</t>
  </si>
  <si>
    <t>1103 Budapest Paprika utca 20.</t>
  </si>
  <si>
    <t>Lázár Simon</t>
  </si>
  <si>
    <t>Berkes Terézia</t>
  </si>
  <si>
    <t>1215 Budapest Zsák tér 10.</t>
  </si>
  <si>
    <t>Fényes Ábel</t>
  </si>
  <si>
    <t>Garami Réka</t>
  </si>
  <si>
    <t>1015 Budapest Ambrus fasor 86.</t>
  </si>
  <si>
    <t>Huszka Debóra</t>
  </si>
  <si>
    <t>Soproni Magdolna</t>
  </si>
  <si>
    <t>1115 Budapest Hárs dűlő 12.</t>
  </si>
  <si>
    <t>Debreceni Kristóf</t>
  </si>
  <si>
    <t>Perjés Júlia</t>
  </si>
  <si>
    <t>1083 Budapest Pipacs utca 25.</t>
  </si>
  <si>
    <t>Dudás Pál</t>
  </si>
  <si>
    <t>Bacsó Lili</t>
  </si>
  <si>
    <t>1115 Budapest Kabóca tér 10.</t>
  </si>
  <si>
    <t>Lugosi Rozália</t>
  </si>
  <si>
    <t>Oláh Viola</t>
  </si>
  <si>
    <t>1053 Budapest Menyasszony fasor 65.</t>
  </si>
  <si>
    <t>Gazsó Szabina</t>
  </si>
  <si>
    <t>Erdei Lilla</t>
  </si>
  <si>
    <t>1117 Budapest Bal utca 14.</t>
  </si>
  <si>
    <t>Mocsári Tivadar</t>
  </si>
  <si>
    <t>Ujvári Edina</t>
  </si>
  <si>
    <t>1237 Budapest Kácsa utca 37.</t>
  </si>
  <si>
    <t>Palágyi Mária</t>
  </si>
  <si>
    <t>Pálvölgyi Dominika</t>
  </si>
  <si>
    <t>1088 Budapest Fürdő tér 7.</t>
  </si>
  <si>
    <t>Káldor Mihály</t>
  </si>
  <si>
    <t>Nádor Martina</t>
  </si>
  <si>
    <t>1051 Budapest Hadnagy utca 86.</t>
  </si>
  <si>
    <t>Dallos Norbert</t>
  </si>
  <si>
    <t>Köves Borbála</t>
  </si>
  <si>
    <t>1167 Budapest Tél sor 1.</t>
  </si>
  <si>
    <t>Pálfi Mihály</t>
  </si>
  <si>
    <t>Novák Ágota</t>
  </si>
  <si>
    <t>1052 Budapest Rózsa utca 40.</t>
  </si>
  <si>
    <t>Kovács Csenge</t>
  </si>
  <si>
    <t>Nagy Csilla</t>
  </si>
  <si>
    <t>1035 Budapest Mészáros sor 2.</t>
  </si>
  <si>
    <t>Somogyvári Jenő</t>
  </si>
  <si>
    <t>Bakonyi Irma</t>
  </si>
  <si>
    <t>1111 Budapest Pék tér 12.</t>
  </si>
  <si>
    <t>Fazekas Márkus</t>
  </si>
  <si>
    <t>Perlaki Ágnes</t>
  </si>
  <si>
    <t>1227 Budapest Jászai Mari tér 4.</t>
  </si>
  <si>
    <t>Szőnyi Sebestény</t>
  </si>
  <si>
    <t>Unger Ágota</t>
  </si>
  <si>
    <t>1146 Budapest Fő tér 7.</t>
  </si>
  <si>
    <t>Nyári Lukács</t>
  </si>
  <si>
    <t>Holló Martina</t>
  </si>
  <si>
    <t>1125 Budapest Sógor utca 8.</t>
  </si>
  <si>
    <t>Halasi Lídia</t>
  </si>
  <si>
    <t>Csernus Annamária</t>
  </si>
  <si>
    <t>1142 Budapest Lajos köz 4.</t>
  </si>
  <si>
    <t>Répási Liza</t>
  </si>
  <si>
    <t>Petrás Gabriella</t>
  </si>
  <si>
    <t>1203 Budapest Bálvány utca 46.</t>
  </si>
  <si>
    <t>Dobai Olívia</t>
  </si>
  <si>
    <t>Sötér Ágota</t>
  </si>
  <si>
    <t>1126 Budapest Tavasz utca 78.</t>
  </si>
  <si>
    <t>Lengyel Eszter</t>
  </si>
  <si>
    <t>Béres Heléna</t>
  </si>
  <si>
    <t>1106 Budapest Gömb utca 28.</t>
  </si>
  <si>
    <t>Megyeri Malvin</t>
  </si>
  <si>
    <t>Csáki Stefánia</t>
  </si>
  <si>
    <t>1167 Budapest Boróka utca 92.</t>
  </si>
  <si>
    <t>Sólyom Hajnalka</t>
  </si>
  <si>
    <t>1093 Budapest Tél tér 4.</t>
  </si>
  <si>
    <t>Ocskó Hajnalka</t>
  </si>
  <si>
    <t>Szalai Matild</t>
  </si>
  <si>
    <t>1044 Budapest Pezsgő utca 86.</t>
  </si>
  <si>
    <t>Egerszegi Kitti</t>
  </si>
  <si>
    <t>Sipos Zsófia</t>
  </si>
  <si>
    <t>1239 Budapest Sütő utca 11.</t>
  </si>
  <si>
    <t>Pécsi Özséb</t>
  </si>
  <si>
    <t>Réti Vanda</t>
  </si>
  <si>
    <t>1065 Budapest Pipacs lépcső 3.</t>
  </si>
  <si>
    <t>Pék Ervin</t>
  </si>
  <si>
    <t>Borbély Boglár</t>
  </si>
  <si>
    <t>1014 Budapest Bálna utca 33.</t>
  </si>
  <si>
    <t>Erdélyi Csenger</t>
  </si>
  <si>
    <t>Porkoláb Judit</t>
  </si>
  <si>
    <t>1099 Budapest Medve utca 59.</t>
  </si>
  <si>
    <t>Sas Tünde</t>
  </si>
  <si>
    <t>Palotás Zsuzsanna</t>
  </si>
  <si>
    <t>1051 Budapest Napsugár utca 95.</t>
  </si>
  <si>
    <t>Szalontai Albert</t>
  </si>
  <si>
    <t>Somoskövi Natália</t>
  </si>
  <si>
    <t>1064 Budapest Csóka utca 48.</t>
  </si>
  <si>
    <t>Udvardi Valéria</t>
  </si>
  <si>
    <t>Virág Miléna</t>
  </si>
  <si>
    <t>1125 Budapest Varga tér 12.</t>
  </si>
  <si>
    <t>Árva Renáta</t>
  </si>
  <si>
    <t>1097 Budapest Nyár köz 6.</t>
  </si>
  <si>
    <t>Csiszár Andor</t>
  </si>
  <si>
    <t>Abonyi Gyöngyi</t>
  </si>
  <si>
    <t>1016 Budapest Kikerics sor 4.</t>
  </si>
  <si>
    <t>Solymos Veronika</t>
  </si>
  <si>
    <t>Bódi Judit</t>
  </si>
  <si>
    <t>1193 Budapest Jászai Mari utca 26.</t>
  </si>
  <si>
    <t>Vajda Károly</t>
  </si>
  <si>
    <t>Vida Leonóra</t>
  </si>
  <si>
    <t>1031 Budapest Halász utca 78.</t>
  </si>
  <si>
    <t>Pék Katinka</t>
  </si>
  <si>
    <t>Szanyi Debóra</t>
  </si>
  <si>
    <t>1238 Budapest Gomba utca 58.</t>
  </si>
  <si>
    <t>Megyesi Hedvig</t>
  </si>
  <si>
    <t>Nádor Lilla</t>
  </si>
  <si>
    <t>1047 Budapest Ősz utca 90.</t>
  </si>
  <si>
    <t>Engi Anna</t>
  </si>
  <si>
    <t>Pongó Katalin</t>
  </si>
  <si>
    <t>1222 Budapest Bor utca 95.</t>
  </si>
  <si>
    <t>Kékesi Márton</t>
  </si>
  <si>
    <t>Bolgár Borbála</t>
  </si>
  <si>
    <t>1097 Budapest Boros utca 14.</t>
  </si>
  <si>
    <t>Rédei Szidónia</t>
  </si>
  <si>
    <t>Szilágyi Matild</t>
  </si>
  <si>
    <t>1234 Budapest Hó utca 10.</t>
  </si>
  <si>
    <t>Sárkány Viola</t>
  </si>
  <si>
    <t>Ormai Aranka</t>
  </si>
  <si>
    <t>1015 Budapest Hajnal tér 3.</t>
  </si>
  <si>
    <t>Mohácsi Emil</t>
  </si>
  <si>
    <t>Fekete Mónika</t>
  </si>
  <si>
    <t>1206 Budapest Kalász lépcső 7.</t>
  </si>
  <si>
    <t>Polyák Vilmos</t>
  </si>
  <si>
    <t>Zala Izabella</t>
  </si>
  <si>
    <t>1138 Budapest Izabella utca 50.</t>
  </si>
  <si>
    <t>Rozsnyai Olivér</t>
  </si>
  <si>
    <t>Ormai Emma</t>
  </si>
  <si>
    <t>1156 Budapest Bankár utca 25.</t>
  </si>
  <si>
    <t>Mezei Özséb</t>
  </si>
  <si>
    <t>Korda Orsolya</t>
  </si>
  <si>
    <t>1073 Budapest Pacsirta utca 38.</t>
  </si>
  <si>
    <t>Garami Aranka</t>
  </si>
  <si>
    <t>Somodi Erzsébet</t>
  </si>
  <si>
    <t>1199 Budapest Domb tér 10.</t>
  </si>
  <si>
    <t>Rácz Bernát</t>
  </si>
  <si>
    <t>Karácsony Galina</t>
  </si>
  <si>
    <t>1231 Budapest Ökörszem utca 52.</t>
  </si>
  <si>
    <t>Komlósi Virág</t>
  </si>
  <si>
    <t>Lakatos Lili</t>
  </si>
  <si>
    <t>1162 Budapest Medve utca 42.</t>
  </si>
  <si>
    <t>Császár Virág</t>
  </si>
  <si>
    <t>Sós Márta</t>
  </si>
  <si>
    <t>1199 Budapest Török tér 8.</t>
  </si>
  <si>
    <t>Sánta Gergely</t>
  </si>
  <si>
    <t>Kun Borbála</t>
  </si>
  <si>
    <t>1085 Budapest Dajka utca 20.</t>
  </si>
  <si>
    <t>Megyesi Árpád</t>
  </si>
  <si>
    <t>Karsai Marietta</t>
  </si>
  <si>
    <t>1134 Budapest Izabella köz 2.</t>
  </si>
  <si>
    <t>Kerekes Timót</t>
  </si>
  <si>
    <t>Berényi Laura</t>
  </si>
  <si>
    <t>1115 Budapest Kalász fasor 41.</t>
  </si>
  <si>
    <t>Jurányi Eszter</t>
  </si>
  <si>
    <t>Murányi Vanda</t>
  </si>
  <si>
    <t>1022 Budapest Retek dűlő 16.</t>
  </si>
  <si>
    <t>Német Piroska</t>
  </si>
  <si>
    <t>Dombi Debóra</t>
  </si>
  <si>
    <t>1103 Budapest Fürdő tér 12.</t>
  </si>
  <si>
    <t>Perjés Dominika</t>
  </si>
  <si>
    <t>Mező Amália</t>
  </si>
  <si>
    <t>1129 Budapest Jászai Mari utca 37.</t>
  </si>
  <si>
    <t>Éles Jolán</t>
  </si>
  <si>
    <t>Rózsa Adrienn</t>
  </si>
  <si>
    <t>1192 Budapest Cső lépcső 23.</t>
  </si>
  <si>
    <t>Svéd Emma</t>
  </si>
  <si>
    <t>Makra Franciska</t>
  </si>
  <si>
    <t>1191 Budapest Boróka tér 1.</t>
  </si>
  <si>
    <t>Sulyok Elemér</t>
  </si>
  <si>
    <t>Pomázi Magdolna</t>
  </si>
  <si>
    <t>1129 Budapest Lengyel tér 11.</t>
  </si>
  <si>
    <t>Hajós Tamás</t>
  </si>
  <si>
    <t>Balla Fanni</t>
  </si>
  <si>
    <t>1015 Budapest Bor lépcső 3.</t>
  </si>
  <si>
    <t>Ráth Adorján</t>
  </si>
  <si>
    <t>Kállai Dóra</t>
  </si>
  <si>
    <t>1136 Budapest Pándy utca 15.</t>
  </si>
  <si>
    <t>Halász Kármen</t>
  </si>
  <si>
    <t>Szemes Flóra</t>
  </si>
  <si>
    <t>1168 Budapest Mókus utca 63.</t>
  </si>
  <si>
    <t>Galambos Péter</t>
  </si>
  <si>
    <t>Fényes Liza</t>
  </si>
  <si>
    <t>1144 Budapest Bodzás utca 52.</t>
  </si>
  <si>
    <t>Lovász Ernő</t>
  </si>
  <si>
    <t>Lakos Boglárka</t>
  </si>
  <si>
    <t>1132 Budapest Birkozó tér 11.</t>
  </si>
  <si>
    <t>Bagi Dorottya</t>
  </si>
  <si>
    <t>Soproni Galina</t>
  </si>
  <si>
    <t>1021 Budapest Cukrász dűlő 9.</t>
  </si>
  <si>
    <t>Róka Fülöp</t>
  </si>
  <si>
    <t>Borbély Borbála</t>
  </si>
  <si>
    <t>1021 Budapest Árbóc sor 15.</t>
  </si>
  <si>
    <t>Sáfrány Malvin</t>
  </si>
  <si>
    <t>Nyerges Elvira</t>
  </si>
  <si>
    <t>1052 Budapest Bécsi utca 23.</t>
  </si>
  <si>
    <t>Váradi Orbán</t>
  </si>
  <si>
    <t>Iványi Anita</t>
  </si>
  <si>
    <t>1056 Budapest Tanító utca 75.</t>
  </si>
  <si>
    <t>Szegedi Luca</t>
  </si>
  <si>
    <t>1059 Budapest Bal tér 11.</t>
  </si>
  <si>
    <t>Dallos Benedek</t>
  </si>
  <si>
    <t>Vajda Lídia</t>
  </si>
  <si>
    <t>1077 Budapest Eszter utca 26.</t>
  </si>
  <si>
    <t>Ócsai Farkas</t>
  </si>
  <si>
    <t>Lakos Viola</t>
  </si>
  <si>
    <t>1065 Budapest Csavargyár tér 7.</t>
  </si>
  <si>
    <t>Székács Liliána</t>
  </si>
  <si>
    <t>Soltész Pálma</t>
  </si>
  <si>
    <t>1116 Budapest Bécsi utca 16.</t>
  </si>
  <si>
    <t>Jávor Levente</t>
  </si>
  <si>
    <t>Makra Luca</t>
  </si>
  <si>
    <t>1101 Budapest Templom utca 63.</t>
  </si>
  <si>
    <t>Szatmári Kálmán</t>
  </si>
  <si>
    <t>Fellegi Viktória</t>
  </si>
  <si>
    <t>1224 Budapest Boróka sor 25.</t>
  </si>
  <si>
    <t>Szegedi Róza</t>
  </si>
  <si>
    <t>Pintér Tekla</t>
  </si>
  <si>
    <t>1223 Budapest Lengyel tér 9.</t>
  </si>
  <si>
    <t>Bertók Beatrix</t>
  </si>
  <si>
    <t>Szőke Judit</t>
  </si>
  <si>
    <t>1065 Budapest Nép utca 52.</t>
  </si>
  <si>
    <t>Hetényi Noémi</t>
  </si>
  <si>
    <t>Serföző Hajnalka</t>
  </si>
  <si>
    <t>1053 Budapest Boros utca 14.</t>
  </si>
  <si>
    <t>Pölöskei Pálma</t>
  </si>
  <si>
    <t>Duka Brigitta</t>
  </si>
  <si>
    <t>1128 Budapest Kerekes tér 3.</t>
  </si>
  <si>
    <t>Német Árpád</t>
  </si>
  <si>
    <t>Koczka Petra</t>
  </si>
  <si>
    <t>1197 Budapest Seres fasor 90.</t>
  </si>
  <si>
    <t>Vass Emőd</t>
  </si>
  <si>
    <t>Mező Mária</t>
  </si>
  <si>
    <t>1185 Budapest Duda utca 90.</t>
  </si>
  <si>
    <t>Polyák Jakab</t>
  </si>
  <si>
    <t>Táborosi Virág</t>
  </si>
  <si>
    <t>1049 Budapest Apáca utca 56.</t>
  </si>
  <si>
    <t>Bognár Liza</t>
  </si>
  <si>
    <t>Péli Szeréna</t>
  </si>
  <si>
    <t>1036 Budapest Babér tér 6.</t>
  </si>
  <si>
    <t>Árva Elemér</t>
  </si>
  <si>
    <t>1212 Budapest Tulipán utca 31.</t>
  </si>
  <si>
    <t>Koltai Árpád</t>
  </si>
  <si>
    <t>Gond Katalin</t>
  </si>
  <si>
    <t>1222 Budapest Erdőszéli sor 28.</t>
  </si>
  <si>
    <t>Sajó Borbála</t>
  </si>
  <si>
    <t>Somos Helga</t>
  </si>
  <si>
    <t>1166 Budapest Dajka utca 41.</t>
  </si>
  <si>
    <t>Répási István</t>
  </si>
  <si>
    <t>Kövér Ibolya</t>
  </si>
  <si>
    <t>1148 Budapest Paprika dűlő 13.</t>
  </si>
  <si>
    <t>Solymár Szilveszter</t>
  </si>
  <si>
    <t>Deák Renáta</t>
  </si>
  <si>
    <t>1228 Budapest Jókai köz 10.</t>
  </si>
  <si>
    <t>Bacsó Ilona</t>
  </si>
  <si>
    <t>Agócs Mária</t>
  </si>
  <si>
    <t>1017 Budapest Nyár tér 11.</t>
  </si>
  <si>
    <t>Szőllősi Ábel</t>
  </si>
  <si>
    <t>Huber Petra</t>
  </si>
  <si>
    <t>1067 Budapest Eszter utca 11.</t>
  </si>
  <si>
    <t>Rózsavölgyi Tekla</t>
  </si>
  <si>
    <t>Ember Tünde</t>
  </si>
  <si>
    <t>1186 Budapest Pacsirta utca 56.</t>
  </si>
  <si>
    <t>Harmat Izabella</t>
  </si>
  <si>
    <t>Gazsó Virág</t>
  </si>
  <si>
    <t>1162 Budapest Nyíl utca 89.</t>
  </si>
  <si>
    <t>Kun Félix</t>
  </si>
  <si>
    <t>Harmat Ilka</t>
  </si>
  <si>
    <t>1207 Budapest Tavasz köz 4.</t>
  </si>
  <si>
    <t>Pallagi Tihamér</t>
  </si>
  <si>
    <t>Kerepesi Bíborka</t>
  </si>
  <si>
    <t>1189 Budapest Fehér utca 29.</t>
  </si>
  <si>
    <t>Petrányi Ágnes</t>
  </si>
  <si>
    <t>Róka Beáta</t>
  </si>
  <si>
    <t>1142 Budapest Bajza utca 19.</t>
  </si>
  <si>
    <t>Hanák Zsóka</t>
  </si>
  <si>
    <t>Rákosi Katalin</t>
  </si>
  <si>
    <t>1202 Budapest Árbóc köz 3.</t>
  </si>
  <si>
    <t>Megyesi László</t>
  </si>
  <si>
    <t>Nyerges Anikó</t>
  </si>
  <si>
    <t>1206 Budapest Névtelen tér 4.</t>
  </si>
  <si>
    <t>Ács Marietta</t>
  </si>
  <si>
    <t>Berkes Mónika</t>
  </si>
  <si>
    <t>1158 Budapest Zólyom utca 86.</t>
  </si>
  <si>
    <t>Várszegi Terézia</t>
  </si>
  <si>
    <t>Katona Irén</t>
  </si>
  <si>
    <t>1147 Budapest Pék utca 92.</t>
  </si>
  <si>
    <t>Sápi Endre</t>
  </si>
  <si>
    <t>Gerencsér Natália</t>
  </si>
  <si>
    <t>1216 Budapest Pipacs köz 2.</t>
  </si>
  <si>
    <t>Suba Erzsébet</t>
  </si>
  <si>
    <t>Seres Lujza</t>
  </si>
  <si>
    <t>1202 Budapest Csavargyár utca 26.</t>
  </si>
  <si>
    <t>Bertók Nelli</t>
  </si>
  <si>
    <t>Kósa Zsófia</t>
  </si>
  <si>
    <t>1172 Budapest Budapesti utca 46.</t>
  </si>
  <si>
    <t>Petrányi Borbála</t>
  </si>
  <si>
    <t>Parti Amália</t>
  </si>
  <si>
    <t>1148 Budapest Hadnagy tér 4.</t>
  </si>
  <si>
    <t>Munkácsi Felícia</t>
  </si>
  <si>
    <t>Molnár Szidónia</t>
  </si>
  <si>
    <t>1193 Budapest Pándy tér 4.</t>
  </si>
  <si>
    <t>Huszka Pál</t>
  </si>
  <si>
    <t>Radnai Cecilia</t>
  </si>
  <si>
    <t>1195 Budapest Levél lépcső 15.</t>
  </si>
  <si>
    <t>Kürti Izolda</t>
  </si>
  <si>
    <t>Pesti Tünde</t>
  </si>
  <si>
    <t>1014 Budapest Galamb utca 38.</t>
  </si>
  <si>
    <t>Patkós Róza</t>
  </si>
  <si>
    <t>Madarász Felícia</t>
  </si>
  <si>
    <t>1197 Budapest Hóvirág utca 57.</t>
  </si>
  <si>
    <t>Sárai István</t>
  </si>
  <si>
    <t>Kecskés Júlia</t>
  </si>
  <si>
    <t>1125 Budapest Erdőszéli utca 2.</t>
  </si>
  <si>
    <t>Sági Bence</t>
  </si>
  <si>
    <t>Szekeres Hédi</t>
  </si>
  <si>
    <t>1236 Budapest Napsugár tér 10.</t>
  </si>
  <si>
    <t>Koltai Pál</t>
  </si>
  <si>
    <t>Gerő Laura</t>
  </si>
  <si>
    <t>1064 Budapest Kalap utca 92.</t>
  </si>
  <si>
    <t>Diószegi Gerda</t>
  </si>
  <si>
    <t>Szolnoki Viktória</t>
  </si>
  <si>
    <t>1102 Budapest Harangláb köz 8.</t>
  </si>
  <si>
    <t>Makra Vince</t>
  </si>
  <si>
    <t>Bene Brigitta</t>
  </si>
  <si>
    <t>1052 Budapest Bölcs utca 78.</t>
  </si>
  <si>
    <t>Cseh Valentin</t>
  </si>
  <si>
    <t>Rákosi Antónia</t>
  </si>
  <si>
    <t>1094 Budapest Eötvös sor 13.</t>
  </si>
  <si>
    <t>Szőke Balázs</t>
  </si>
  <si>
    <t>1088 Budapest Csavargyár utca 91.</t>
  </si>
  <si>
    <t>Fóti Gertrúd</t>
  </si>
  <si>
    <t>1097 Budapest Pezsgő utca 24.</t>
  </si>
  <si>
    <t>Toldi Tas</t>
  </si>
  <si>
    <t>Mikó Arika</t>
  </si>
  <si>
    <t>1032 Budapest Délceg lépcső 7.</t>
  </si>
  <si>
    <t>Somos Ida</t>
  </si>
  <si>
    <t>Juhász Kitti</t>
  </si>
  <si>
    <t>1018 Budapest Domb utca 81.</t>
  </si>
  <si>
    <t>Rozsnyai Petra</t>
  </si>
  <si>
    <t>Vámos Julianna</t>
  </si>
  <si>
    <t>1175 Budapest Gáz fasor 70.</t>
  </si>
  <si>
    <t>Szász Krisztián</t>
  </si>
  <si>
    <t>Nádor Helga</t>
  </si>
  <si>
    <t>1078 Budapest Kalász köz 6.</t>
  </si>
  <si>
    <t>Szendrő Heléna</t>
  </si>
  <si>
    <t>Nógrádi Veronika</t>
  </si>
  <si>
    <t>1011 Budapest Malom utca 59.</t>
  </si>
  <si>
    <t>Kalocsai Kinga</t>
  </si>
  <si>
    <t>Mátyus Lídia</t>
  </si>
  <si>
    <t>1095 Budapest Boróka utca 85.</t>
  </si>
  <si>
    <t>Radnai Zsófia</t>
  </si>
  <si>
    <t>Rédei Rozália</t>
  </si>
  <si>
    <t>1096 Budapest Kacagány köz 12.</t>
  </si>
  <si>
    <t>Sarkadi Ildikó</t>
  </si>
  <si>
    <t>Orosz Soma</t>
  </si>
  <si>
    <t>1112 Budapest Cserfa fasor 68.</t>
  </si>
  <si>
    <t>Pákozdi Stefánia</t>
  </si>
  <si>
    <t>Hegyi Zsuzsanna</t>
  </si>
  <si>
    <t>1052 Budapest Bölcs utca 86.</t>
  </si>
  <si>
    <t>Kalocsai Aurél</t>
  </si>
  <si>
    <t>Galambos Melinda</t>
  </si>
  <si>
    <t>1179 Budapest Rózsa utca 89.</t>
  </si>
  <si>
    <t>Süle Ádám</t>
  </si>
  <si>
    <t>Martos Amanda</t>
  </si>
  <si>
    <t>1122 Budapest Cukrász tér 11.</t>
  </si>
  <si>
    <t>Aradi Gerda</t>
  </si>
  <si>
    <t>Árva Borbála</t>
  </si>
  <si>
    <t>1072 Budapest Széles utca 27.</t>
  </si>
  <si>
    <t>Hamar Marianna</t>
  </si>
  <si>
    <t>Sziráki Marietta</t>
  </si>
  <si>
    <t>1175 Budapest Bástya dűlő 5.</t>
  </si>
  <si>
    <t>Morvai Kálmán</t>
  </si>
  <si>
    <t>Piros Debóra</t>
  </si>
  <si>
    <t>Horváth Gitta</t>
  </si>
  <si>
    <t>1046 Budapest Kukorica utca 4.</t>
  </si>
  <si>
    <t>Tóth Klára</t>
  </si>
  <si>
    <t>Simó Flóra</t>
  </si>
  <si>
    <t>1235 Budapest Gomba utca 88.</t>
  </si>
  <si>
    <t>Hidvégi Pál</t>
  </si>
  <si>
    <t>Balog Margit</t>
  </si>
  <si>
    <t>1138 Budapest Ifjuság utca 23.</t>
  </si>
  <si>
    <t>Egyed Gábor</t>
  </si>
  <si>
    <t>Kollár Annamária</t>
  </si>
  <si>
    <t>1081 Budapest Otthon dűlő 18.</t>
  </si>
  <si>
    <t>Piros Hédi</t>
  </si>
  <si>
    <t>Rényi Jolán</t>
  </si>
  <si>
    <t>1207 Budapest Halász tér 9.</t>
  </si>
  <si>
    <t>Asztalos Aranka</t>
  </si>
  <si>
    <t>Pósa Emese</t>
  </si>
  <si>
    <t>1165 Budapest Berkenye sor 25.</t>
  </si>
  <si>
    <t>Fehér Lujza</t>
  </si>
  <si>
    <t>Huszka Ágota</t>
  </si>
  <si>
    <t>1051 Budapest Ökörszem utca 8.</t>
  </si>
  <si>
    <t>Vári Ábel</t>
  </si>
  <si>
    <t>Asolti Lenke</t>
  </si>
  <si>
    <t>1228 Budapest Kerekes sor 15.</t>
  </si>
  <si>
    <t>Lévai Zsolt</t>
  </si>
  <si>
    <t>Serföző Liliána</t>
  </si>
  <si>
    <t>1053 Budapest Irgalmas dűlő 16.</t>
  </si>
  <si>
    <t>Ligeti Domonkos</t>
  </si>
  <si>
    <t>Nyéki Tekla</t>
  </si>
  <si>
    <t>1146 Budapest Török utca 18.</t>
  </si>
  <si>
    <t>Kollár Özséb</t>
  </si>
  <si>
    <t>Cseh Ibolya</t>
  </si>
  <si>
    <t>1129 Budapest Rába sor 26.</t>
  </si>
  <si>
    <t>Ráth Stefánia</t>
  </si>
  <si>
    <t>Toldi Nóra</t>
  </si>
  <si>
    <t>1204 Budapest Rendőr sor 4.</t>
  </si>
  <si>
    <t>Dózsa Szabolcs</t>
  </si>
  <si>
    <t>Király Olívia</t>
  </si>
  <si>
    <t>1033 Budapest Fehér tér 5.</t>
  </si>
  <si>
    <t>Surányi Márkó</t>
  </si>
  <si>
    <t>Pákozdi Anita</t>
  </si>
  <si>
    <t>1075 Budapest Eszter köz 9.</t>
  </si>
  <si>
    <t>Szakács Ilka</t>
  </si>
  <si>
    <t>Szőke Liza</t>
  </si>
  <si>
    <t>1079 Budapest Bajza tér 6.</t>
  </si>
  <si>
    <t>Sólyom Jusztin</t>
  </si>
  <si>
    <t>Keszler Márta</t>
  </si>
  <si>
    <t>1054 Budapest Nép dűlő 4.</t>
  </si>
  <si>
    <t>Vári Ágoston</t>
  </si>
  <si>
    <t>Rózsa Melinda</t>
  </si>
  <si>
    <t>1051 Budapest Avar lépcső 25.</t>
  </si>
  <si>
    <t>Sipos Géza</t>
  </si>
  <si>
    <t>Asztalos Gertrúd</t>
  </si>
  <si>
    <t>1214 Budapest Bagoly utca 94.</t>
  </si>
  <si>
    <t>Pálvölgyi Lujza</t>
  </si>
  <si>
    <t>Somlai Éva</t>
  </si>
  <si>
    <t>1117 Budapest Bálvány utca 94.</t>
  </si>
  <si>
    <t>Szigetvári Kitti</t>
  </si>
  <si>
    <t>Sziráki Edit</t>
  </si>
  <si>
    <t>1231 Budapest Cinke fasor 33.</t>
  </si>
  <si>
    <t>Jelinek Lukács</t>
  </si>
  <si>
    <t>Kosztolányi Szeréna</t>
  </si>
  <si>
    <t>1078 Budapest Csillag tér 5.</t>
  </si>
  <si>
    <t>Havas Márk</t>
  </si>
  <si>
    <t>Lakos Réka</t>
  </si>
  <si>
    <t>1032 Budapest Bibic utca 36.</t>
  </si>
  <si>
    <t>Udvardi Rókus</t>
  </si>
  <si>
    <t>Szigetvári Barbara</t>
  </si>
  <si>
    <t>1088 Budapest Malom tér 12.</t>
  </si>
  <si>
    <t>Kőszegi Magdolna</t>
  </si>
  <si>
    <t>1128 Budapest Ősz utca 29.</t>
  </si>
  <si>
    <t>Regős Márta</t>
  </si>
  <si>
    <t>Liptai Krisztina</t>
  </si>
  <si>
    <t>1172 Budapest Napsugár sor 1.</t>
  </si>
  <si>
    <t>Oláh Kármen</t>
  </si>
  <si>
    <t>Mező Szilvia</t>
  </si>
  <si>
    <t>1109 Budapest Eötvös utca 78.</t>
  </si>
  <si>
    <t>Dombi Gergely</t>
  </si>
  <si>
    <t>1051 Budapest Kabóca sor 29.</t>
  </si>
  <si>
    <t>Perger Nóra</t>
  </si>
  <si>
    <t>Szendrei Enikő</t>
  </si>
  <si>
    <t>1119 Budapest Darázs  utca 87.</t>
  </si>
  <si>
    <t>Baranyai Ede</t>
  </si>
  <si>
    <t>Madarász Kinga</t>
  </si>
  <si>
    <t>1165 Budapest Cserfa utca 26.</t>
  </si>
  <si>
    <t>Kékesi Mária</t>
  </si>
  <si>
    <t>1159 Budapest Avar utca 100.</t>
  </si>
  <si>
    <t>Polányi Petra</t>
  </si>
  <si>
    <t>Laczkó Györgyi</t>
  </si>
  <si>
    <t>1228 Budapest Paprika utca 66.</t>
  </si>
  <si>
    <t>Gerő Mária</t>
  </si>
  <si>
    <t>Pap Bíborka</t>
  </si>
  <si>
    <t>1179 Budapest Névtelen dűlő 8.</t>
  </si>
  <si>
    <t>1041 Budapest Pezsgő tér 6.</t>
  </si>
  <si>
    <t>Kopácsi Dávid</t>
  </si>
  <si>
    <t>Rideg Olimpia</t>
  </si>
  <si>
    <t>1095 Budapest Kőfal sor 2.</t>
  </si>
  <si>
    <t>Sárközi Judit</t>
  </si>
  <si>
    <t>Kapás Elza</t>
  </si>
  <si>
    <t>1069 Budapest Angyal utca 11.</t>
  </si>
  <si>
    <t>Bodrogi Jolán</t>
  </si>
  <si>
    <t>Ráth Bíborka</t>
  </si>
  <si>
    <t>1201 Budapest Cserfa utca 6.</t>
  </si>
  <si>
    <t>Dorogi Konrád</t>
  </si>
  <si>
    <t>Hajós Vilma</t>
  </si>
  <si>
    <t>1214 Budapest Paprika fasor 15.</t>
  </si>
  <si>
    <t>Kalmár Margit</t>
  </si>
  <si>
    <t>Rózsa Terézia</t>
  </si>
  <si>
    <t>1047 Budapest Jászai Mari utca 78.</t>
  </si>
  <si>
    <t>Sólyom Medárd</t>
  </si>
  <si>
    <t>Takács Mária</t>
  </si>
  <si>
    <t>1024 Budapest Domb utca 10.</t>
  </si>
  <si>
    <t>Bódi Orbán</t>
  </si>
  <si>
    <t>Rádi Kata</t>
  </si>
  <si>
    <t>1032 Budapest Pacsirta sor 25.</t>
  </si>
  <si>
    <t>Bognár Vanda</t>
  </si>
  <si>
    <t>Kende Júlia</t>
  </si>
  <si>
    <t>1023 Budapest Szív lépcső 1.</t>
  </si>
  <si>
    <t>Beke Jeromos</t>
  </si>
  <si>
    <t>Kerti Klára</t>
  </si>
  <si>
    <t>1043 Budapest Csavar utca 37.</t>
  </si>
  <si>
    <t>Agócs Ármin</t>
  </si>
  <si>
    <t>Csonka Ida</t>
  </si>
  <si>
    <t>1097 Budapest Baranyai sor 5.</t>
  </si>
  <si>
    <t>Takács Gál</t>
  </si>
  <si>
    <t>Sárosi Csilla</t>
  </si>
  <si>
    <t>1124 Budapest Boszorkány utca 69.</t>
  </si>
  <si>
    <t>Holló Csenge</t>
  </si>
  <si>
    <t>Somos Mária</t>
  </si>
  <si>
    <t>1035 Budapest Gránit tér 3.</t>
  </si>
  <si>
    <t>Rónai Bulcsú</t>
  </si>
  <si>
    <t>Dallos Jolán</t>
  </si>
  <si>
    <t>1035 Budapest Orgona lépcső 23.</t>
  </si>
  <si>
    <t>Román Gerzson</t>
  </si>
  <si>
    <t>Jankovics Laura</t>
  </si>
  <si>
    <t>1082 Budapest Oldal utca 75.</t>
  </si>
  <si>
    <t>Zágon Roland</t>
  </si>
  <si>
    <t>Frank Izolda</t>
  </si>
  <si>
    <t>1039 Budapest Etelka utca 67.</t>
  </si>
  <si>
    <t>Csernus György</t>
  </si>
  <si>
    <t>Temesi Kármen</t>
  </si>
  <si>
    <t>1033 Budapest Csöpp utca 2.</t>
  </si>
  <si>
    <t>Gosztonyi Gergő</t>
  </si>
  <si>
    <t>Gyulai Szidónia</t>
  </si>
  <si>
    <t>1061 Budapest Háló tér 1.</t>
  </si>
  <si>
    <t>Fábián Edvin</t>
  </si>
  <si>
    <t>Kondor Boglárka</t>
  </si>
  <si>
    <t>1221 Budapest Múzeum fasor 32.</t>
  </si>
  <si>
    <t>Bognár Ágnes</t>
  </si>
  <si>
    <t>Kónya Magda</t>
  </si>
  <si>
    <t>1096 Budapest Pipacs lépcső 19.</t>
  </si>
  <si>
    <t>Dombi Zsuzsanna</t>
  </si>
  <si>
    <t>Zeke Galina</t>
  </si>
  <si>
    <t>1211 Budapest Napvirág utca 71.</t>
  </si>
  <si>
    <t>Roboz Dénes</t>
  </si>
  <si>
    <t>Benkő Amanda</t>
  </si>
  <si>
    <t>1109 Budapest Apáca utca 42.</t>
  </si>
  <si>
    <t>Kondor Rókus</t>
  </si>
  <si>
    <t>Gáti Gitta</t>
  </si>
  <si>
    <t>1129 Budapest Bokor tér 3.</t>
  </si>
  <si>
    <t>Bodrogi Bertalan</t>
  </si>
  <si>
    <t>Jobbágy Éva</t>
  </si>
  <si>
    <t>1081 Budapest Meder köz 9.</t>
  </si>
  <si>
    <t>Palágyi Etelka</t>
  </si>
  <si>
    <t>Hidas Éva</t>
  </si>
  <si>
    <t>1184 Budapest Mókus utca 84.</t>
  </si>
  <si>
    <t>Végh Aranka</t>
  </si>
  <si>
    <t>Kökény Réka</t>
  </si>
  <si>
    <t>1206 Budapest Ősz dűlő 3.</t>
  </si>
  <si>
    <t>Pandúr Soma</t>
  </si>
  <si>
    <t>Kapás Kriszta</t>
  </si>
  <si>
    <t>1218 Budapest Nyerges utca 16.</t>
  </si>
  <si>
    <t>Sárvári Ivó</t>
  </si>
  <si>
    <t>Udvardi Kinga</t>
  </si>
  <si>
    <t>1131 Budapest Pacsirta utca 19.</t>
  </si>
  <si>
    <t>Polgár Sára</t>
  </si>
  <si>
    <t>1218 Budapest Apáca utca 18.</t>
  </si>
  <si>
    <t>Pandúr Piroska</t>
  </si>
  <si>
    <t>Kubinyi Rita</t>
  </si>
  <si>
    <t>1092 Budapest Bogár tér 6.</t>
  </si>
  <si>
    <t>Pajor Helga</t>
  </si>
  <si>
    <t>Somoskövi Gertrúd</t>
  </si>
  <si>
    <t>1113 Budapest Kerekes utca 100.</t>
  </si>
  <si>
    <t>Kárpáti Lukács</t>
  </si>
  <si>
    <t>Róka Viktória</t>
  </si>
  <si>
    <t>1202 Budapest Csillag tér 4.</t>
  </si>
  <si>
    <t>Valkó Adél</t>
  </si>
  <si>
    <t>Pálfi Helga</t>
  </si>
  <si>
    <t>1082 Budapest Bibic tér 7.</t>
  </si>
  <si>
    <t>Szakács Erik</t>
  </si>
  <si>
    <t>Ligeti Dominika</t>
  </si>
  <si>
    <t>1124 Budapest Hajó dűlő 7.</t>
  </si>
  <si>
    <t>Lugosi Amália</t>
  </si>
  <si>
    <t>Beke Brigitta</t>
  </si>
  <si>
    <t>1126 Budapest Orgona utca 22.</t>
  </si>
  <si>
    <t>Holló András</t>
  </si>
  <si>
    <t>Sági Zsuzsanna</t>
  </si>
  <si>
    <t>1089 Budapest Tőzika fasor 87.</t>
  </si>
  <si>
    <t>Sárközi Olimpia</t>
  </si>
  <si>
    <t>Sánta Viktória</t>
  </si>
  <si>
    <t>1137 Budapest Orgona fasor 86.</t>
  </si>
  <si>
    <t>Molnár Emma</t>
  </si>
  <si>
    <t>Zágon Kornélia</t>
  </si>
  <si>
    <t>1151 Budapest Paprika utca 25.</t>
  </si>
  <si>
    <t>Hegedűs Taksony</t>
  </si>
  <si>
    <t>Gyarmati Annamária</t>
  </si>
  <si>
    <t>1228 Budapest Irgalmas dűlő 10.</t>
  </si>
  <si>
    <t>Mester Csanád</t>
  </si>
  <si>
    <t>1114 Budapest Rendőr utca 81.</t>
  </si>
  <si>
    <t>Hidvégi Kornél</t>
  </si>
  <si>
    <t>1217 Budapest Levél utca 24.</t>
  </si>
  <si>
    <t>Péli Gerzson</t>
  </si>
  <si>
    <t>Kassai Elvira</t>
  </si>
  <si>
    <t>1201 Budapest Csavar utca 81.</t>
  </si>
  <si>
    <t>Kertes Gertrúd</t>
  </si>
  <si>
    <t>Sarkadi Tilda</t>
  </si>
  <si>
    <t>1168 Budapest Bibic köz 6.</t>
  </si>
  <si>
    <t>Unger Csongor</t>
  </si>
  <si>
    <t>Dallos Tilda</t>
  </si>
  <si>
    <t>1085 Budapest Dobó utca 35.</t>
  </si>
  <si>
    <t>Halasi Dominika</t>
  </si>
  <si>
    <t>Gazdag Margit</t>
  </si>
  <si>
    <t>1162 Budapest Apáca utca 38.</t>
  </si>
  <si>
    <t>Lugosi Hédi</t>
  </si>
  <si>
    <t>Dorogi Amanda</t>
  </si>
  <si>
    <t>1174 Budapest Berkenye tér 1.</t>
  </si>
  <si>
    <t>Jankovics Nóra</t>
  </si>
  <si>
    <t>Valkó Rózsa</t>
  </si>
  <si>
    <t>1207 Budapest Kácsa fasor 21.</t>
  </si>
  <si>
    <t>Kútvölgyi Rózsa</t>
  </si>
  <si>
    <t>1231 Budapest Vőlegény lépcső 27.</t>
  </si>
  <si>
    <t>Mosolygó Lilla</t>
  </si>
  <si>
    <t>Bódi Beatrix</t>
  </si>
  <si>
    <t>1215 Budapest Bibic dűlő 16.</t>
  </si>
  <si>
    <t>Temesi Tivadar</t>
  </si>
  <si>
    <t>Barta Eszter</t>
  </si>
  <si>
    <t>1176 Budapest Szittya utca 20.</t>
  </si>
  <si>
    <t>Fonyódi Szidónia</t>
  </si>
  <si>
    <t>Rózsahegyi Lenke</t>
  </si>
  <si>
    <t>1218 Budapest Paprika dűlő 5.</t>
  </si>
  <si>
    <t>Adorján Aranka</t>
  </si>
  <si>
    <t>Lapos Rózsa</t>
  </si>
  <si>
    <t>1234 Budapest Napvirág dűlő 14.</t>
  </si>
  <si>
    <t>Gáti Magdaléna</t>
  </si>
  <si>
    <t>Mátyus Ilka</t>
  </si>
  <si>
    <t>1142 Budapest Fő utca 6.</t>
  </si>
  <si>
    <t>Szorád Olimpia</t>
  </si>
  <si>
    <t>Lánczi Csilla</t>
  </si>
  <si>
    <t>1226 Budapest Nép utca 8.</t>
  </si>
  <si>
    <t>Makra Aladár</t>
  </si>
  <si>
    <t>Forgács Olga</t>
  </si>
  <si>
    <t>1016 Budapest Keskeny tér 5.</t>
  </si>
  <si>
    <t>Kardos Debóra</t>
  </si>
  <si>
    <t>Mester Anikó</t>
  </si>
  <si>
    <t>1016 Budapest Halász tér 8.</t>
  </si>
  <si>
    <t>Dallos Pál</t>
  </si>
  <si>
    <t>Toldi Elza</t>
  </si>
  <si>
    <t>1159 Budapest Csöpp utca 70.</t>
  </si>
  <si>
    <t>Orosz Amanda</t>
  </si>
  <si>
    <t>Pálfi Stefánia</t>
  </si>
  <si>
    <t>1025 Budapest Rendőr utca 96.</t>
  </si>
  <si>
    <t>Korda Regina</t>
  </si>
  <si>
    <t>Sebő Annamária</t>
  </si>
  <si>
    <t>1073 Budapest Nyár sor 24.</t>
  </si>
  <si>
    <t>Prohaszka Bulcsú</t>
  </si>
  <si>
    <t>Koltai Gertrúd</t>
  </si>
  <si>
    <t>1132 Budapest Fehér fasor 45.</t>
  </si>
  <si>
    <t>Ligeti György</t>
  </si>
  <si>
    <t>Balla Amália</t>
  </si>
  <si>
    <t>1063 Budapest Csóka utca 65.</t>
  </si>
  <si>
    <t>Győri Zsombor</t>
  </si>
  <si>
    <t>Szántó Marianna</t>
  </si>
  <si>
    <t>1175 Budapest Lajos fasor 80.</t>
  </si>
  <si>
    <t>Szepesi Rudolf</t>
  </si>
  <si>
    <t>Mátyus Emma</t>
  </si>
  <si>
    <t>1207 Budapest Kerék utca 27.</t>
  </si>
  <si>
    <t>Slezák Mihály</t>
  </si>
  <si>
    <t>Gerő Ibolya</t>
  </si>
  <si>
    <t>1121 Budapest Jászai Mari utca 62.</t>
  </si>
  <si>
    <t>Ráth Fülöp</t>
  </si>
  <si>
    <t>Hegedűs Ágnes</t>
  </si>
  <si>
    <t>1218 Budapest Must utca 78.</t>
  </si>
  <si>
    <t>Halász Gerzson</t>
  </si>
  <si>
    <t>Szelei Zsóka</t>
  </si>
  <si>
    <t>1128 Budapest Búzavirág tér 9.</t>
  </si>
  <si>
    <t>Szász Mária</t>
  </si>
  <si>
    <t>Vári Mária</t>
  </si>
  <si>
    <t>1153 Budapest Búzavirág fasor 63.</t>
  </si>
  <si>
    <t>Boros Viktor</t>
  </si>
  <si>
    <t>Somogyi Kinga</t>
  </si>
  <si>
    <t>1101 Budapest Névtelen utca 29.</t>
  </si>
  <si>
    <t>Ladányi Stefánia</t>
  </si>
  <si>
    <t>Kende Paulina</t>
  </si>
  <si>
    <t>1058 Budapest Csárda tér 1.</t>
  </si>
  <si>
    <t>Fehérvári Olivér</t>
  </si>
  <si>
    <t>Fábián Vanda</t>
  </si>
  <si>
    <t>1191 Budapest Csárda fasor 99.</t>
  </si>
  <si>
    <t>Halmosi László</t>
  </si>
  <si>
    <t>Székács Franciska</t>
  </si>
  <si>
    <t>1129 Budapest Apáca tér 5.</t>
  </si>
  <si>
    <t>Kormos Olivér</t>
  </si>
  <si>
    <t>Megyesi Hédi</t>
  </si>
  <si>
    <t>1148 Budapest Koma utca 65.</t>
  </si>
  <si>
    <t>Nemes Lili</t>
  </si>
  <si>
    <t>Kollár Laura</t>
  </si>
  <si>
    <t>1094 Budapest Nápoly utca 48.</t>
  </si>
  <si>
    <t>Karácsony Judit</t>
  </si>
  <si>
    <t>Olajos Amanda</t>
  </si>
  <si>
    <t>1095 Budapest Hadnagy utca 5.</t>
  </si>
  <si>
    <t>Haraszti Arany</t>
  </si>
  <si>
    <t>Radnóti Paula</t>
  </si>
  <si>
    <t>1045 Budapest Attila utca 51.</t>
  </si>
  <si>
    <t>Hatvani Pál</t>
  </si>
  <si>
    <t>Sóti Hédi</t>
  </si>
  <si>
    <t>1048 Budapest Kis utca 61.</t>
  </si>
  <si>
    <t>Ocskó Győző</t>
  </si>
  <si>
    <t>Petrányi Petra</t>
  </si>
  <si>
    <t>1226 Budapest Lengyel utca 26.</t>
  </si>
  <si>
    <t>Orosz Paulina</t>
  </si>
  <si>
    <t>Bacsó Hajnalka</t>
  </si>
  <si>
    <t>1114 Budapest Citrom köz 5.</t>
  </si>
  <si>
    <t>Aradi Pál</t>
  </si>
  <si>
    <t>Duka Soma</t>
  </si>
  <si>
    <t>1145 Budapest Avar utca 96.</t>
  </si>
  <si>
    <t>Nádor Krisztina</t>
  </si>
  <si>
    <t>Erdélyi Ilka</t>
  </si>
  <si>
    <t>1238 Budapest Fő utca 64.</t>
  </si>
  <si>
    <t>Kassai Magda</t>
  </si>
  <si>
    <t>Mohos Gyöngyi</t>
  </si>
  <si>
    <t>1082 Budapest Háló tér 3.</t>
  </si>
  <si>
    <t>Barta Ferenc</t>
  </si>
  <si>
    <t>Süle Zsófia</t>
  </si>
  <si>
    <t>1209 Budapest Malom sor 17.</t>
  </si>
  <si>
    <t>Poór Martina</t>
  </si>
  <si>
    <t>Köves Dóra</t>
  </si>
  <si>
    <t>1226 Budapest Kerék fasor 57.</t>
  </si>
  <si>
    <t>Blaskó Zita</t>
  </si>
  <si>
    <t>Ocskó Amanda</t>
  </si>
  <si>
    <t>1134 Budapest Pipacs sor 11.</t>
  </si>
  <si>
    <t>Róka Szabina</t>
  </si>
  <si>
    <t>1203 Budapest Nyárfa lépcső 5.</t>
  </si>
  <si>
    <t>Forrai Amanda</t>
  </si>
  <si>
    <t>Gyurkovics Barbara</t>
  </si>
  <si>
    <t>1078 Budapest Gólya utca 47.</t>
  </si>
  <si>
    <t>Pete Ferenc</t>
  </si>
  <si>
    <t>Kondor Lilla</t>
  </si>
  <si>
    <t>1239 Budapest Kis dűlő 8.</t>
  </si>
  <si>
    <t>Siklósi Dávid</t>
  </si>
  <si>
    <t>Engi Gitta</t>
  </si>
  <si>
    <t>1125 Budapest Apáca utca 44.</t>
  </si>
  <si>
    <t>Kőszegi Győző</t>
  </si>
  <si>
    <t>Ács Liliána</t>
  </si>
  <si>
    <t>1086 Budapest Páva tér 11.</t>
  </si>
  <si>
    <t>Polgár Gusztáv</t>
  </si>
  <si>
    <t>Madarász Martina</t>
  </si>
  <si>
    <t>1145 Budapest Csóka tér 3.</t>
  </si>
  <si>
    <t>Piller Enikő</t>
  </si>
  <si>
    <t>Rostás Tímea</t>
  </si>
  <si>
    <t>1173 Budapest Bástya utca 74.</t>
  </si>
  <si>
    <t>Pásztor Ambrus</t>
  </si>
  <si>
    <t>Romhányi Judit</t>
  </si>
  <si>
    <t>1051 Budapest Eötvös utca 33.</t>
  </si>
  <si>
    <t>Piller Felícia</t>
  </si>
  <si>
    <t>Eke Katalin</t>
  </si>
  <si>
    <t>1042 Budapest Piac sor 11.</t>
  </si>
  <si>
    <t>Rózsahegyi Bulcsú</t>
  </si>
  <si>
    <t>Forgács Helga</t>
  </si>
  <si>
    <t>1074 Budapest Kácsa lépcső 3.</t>
  </si>
  <si>
    <t>Mátrai Izabella</t>
  </si>
  <si>
    <t>Dömötör Anikó</t>
  </si>
  <si>
    <t>1231 Budapest Irgalmas tér 12.</t>
  </si>
  <si>
    <t>Vadász Gábor</t>
  </si>
  <si>
    <t>Pásztor Lívia</t>
  </si>
  <si>
    <t>1042 Budapest Boróka lépcső 15.</t>
  </si>
  <si>
    <t>Siklósi Angéla</t>
  </si>
  <si>
    <t>Csorba Matild</t>
  </si>
  <si>
    <t>1144 Budapest Búzavirág utca 52.</t>
  </si>
  <si>
    <t>Bacsó Margit</t>
  </si>
  <si>
    <t>Dömötör Margit</t>
  </si>
  <si>
    <t>1175 Budapest Malom utca 32.</t>
  </si>
  <si>
    <t>Árva Etelka</t>
  </si>
  <si>
    <t>Siklósi Judit</t>
  </si>
  <si>
    <t>1227 Budapest Botond tér 8.</t>
  </si>
  <si>
    <t>Sárosi István</t>
  </si>
  <si>
    <t>Szekeres Bíborka</t>
  </si>
  <si>
    <t>1164 Budapest Nyíl utca 85.</t>
  </si>
  <si>
    <t>Sólyom Marietta</t>
  </si>
  <si>
    <t>1224 Budapest Csöpp utca 5.</t>
  </si>
  <si>
    <t>Kosztolányi József</t>
  </si>
  <si>
    <t>Padányi Klotild</t>
  </si>
  <si>
    <t>1233 Budapest Pénzverem utca 81.</t>
  </si>
  <si>
    <t>Somogyi László</t>
  </si>
  <si>
    <t>Csontos Hilda</t>
  </si>
  <si>
    <t>1202 Budapest Keskeny sor 25.</t>
  </si>
  <si>
    <t>Dobai Vilma</t>
  </si>
  <si>
    <t>Szántai Jolán</t>
  </si>
  <si>
    <t>1025 Budapest Múzeum utca 70.</t>
  </si>
  <si>
    <t>Tárnok Boglár</t>
  </si>
  <si>
    <t>1089 Budapest Cserfa dűlő 11.</t>
  </si>
  <si>
    <t>Rádi Dénes</t>
  </si>
  <si>
    <t>Szamosi Tilda</t>
  </si>
  <si>
    <t>1136 Budapest Kiskúti utca 2.</t>
  </si>
  <si>
    <t>Csontos Hajnalka</t>
  </si>
  <si>
    <t>Pados Linda</t>
  </si>
  <si>
    <t>1093 Budapest Nyár utca 3.</t>
  </si>
  <si>
    <t>Bodó Csongor</t>
  </si>
  <si>
    <t>Országh Laura</t>
  </si>
  <si>
    <t>1107 Budapest Széchenyi tér 7.</t>
  </si>
  <si>
    <t>Perger Izsó</t>
  </si>
  <si>
    <t>Fodor Ágnes</t>
  </si>
  <si>
    <t>1049 Budapest Lengyel utca 39.</t>
  </si>
  <si>
    <t>Deák Kolos</t>
  </si>
  <si>
    <t>Gyimesi Pálma</t>
  </si>
  <si>
    <t>1215 Budapest Duda utca 35.</t>
  </si>
  <si>
    <t>Füstös Marietta</t>
  </si>
  <si>
    <t>Alföldi Helga</t>
  </si>
  <si>
    <t>1092 Budapest Seres utca 83.</t>
  </si>
  <si>
    <t>Keszthelyi Kristóf</t>
  </si>
  <si>
    <t>Fonyódi Hajnalka</t>
  </si>
  <si>
    <t>1131 Budapest Bankár utca 28.</t>
  </si>
  <si>
    <t>Dömötör Konrád</t>
  </si>
  <si>
    <t>Bodrogi Katinka</t>
  </si>
  <si>
    <t>1133 Budapest Napsugár utca 48.</t>
  </si>
  <si>
    <t>Ódor Botond</t>
  </si>
  <si>
    <t>Sényi Brigitta</t>
  </si>
  <si>
    <t>1209 Budapest Hadnagy utca 1.</t>
  </si>
  <si>
    <t>Jurányi Kinga</t>
  </si>
  <si>
    <t>Gyulai Márta</t>
  </si>
  <si>
    <t>1147 Budapest Jókai utca 19.</t>
  </si>
  <si>
    <t>Lázár Tiborc</t>
  </si>
  <si>
    <t>Sánta Paula</t>
  </si>
  <si>
    <t>1037 Budapest István király utca 68.</t>
  </si>
  <si>
    <t>Megyesi Tiborc</t>
  </si>
  <si>
    <t>Sitkei Rózsa</t>
  </si>
  <si>
    <t>1036 Budapest Balatoni sor 15.</t>
  </si>
  <si>
    <t>Szolnoki Hugó</t>
  </si>
  <si>
    <t>Szép Petra</t>
  </si>
  <si>
    <t>1215 Budapest Táltos utca 24.</t>
  </si>
  <si>
    <t>Székely Annamária</t>
  </si>
  <si>
    <t>Pataki Dorottya</t>
  </si>
  <si>
    <t>1235 Budapest Dankó Pista utca 95.</t>
  </si>
  <si>
    <t>Polyák Ferenc</t>
  </si>
  <si>
    <t>Krizsán Ágnes</t>
  </si>
  <si>
    <t>1027 Budapest Széles sor 2.</t>
  </si>
  <si>
    <t>Palágyi Lajos</t>
  </si>
  <si>
    <t>Rajnai Emma</t>
  </si>
  <si>
    <t>1218 Budapest Mészáros utca 24.</t>
  </si>
  <si>
    <t>Hetényi Matild</t>
  </si>
  <si>
    <t>Barta Paula</t>
  </si>
  <si>
    <t>1163 Budapest Zólyom utca 57.</t>
  </si>
  <si>
    <t>Pusztai Hunor</t>
  </si>
  <si>
    <t>Fényes Vanda</t>
  </si>
  <si>
    <t>1065 Budapest Bajnok tér 9.</t>
  </si>
  <si>
    <t>Csaplár Andor</t>
  </si>
  <si>
    <t>Somoskövi Franciska</t>
  </si>
  <si>
    <t>1064 Budapest Bankár köz 6.</t>
  </si>
  <si>
    <t>Rácz Lipót</t>
  </si>
  <si>
    <t>Nyerges Gertrúd</t>
  </si>
  <si>
    <t>1138 Budapest Votinszky dűlő 6.</t>
  </si>
  <si>
    <t>Somogyvári Bence</t>
  </si>
  <si>
    <t>Poór Gyöngyi</t>
  </si>
  <si>
    <t>1191 Budapest Dajka utca 56.</t>
  </si>
  <si>
    <t>Fenyvesi Lukács</t>
  </si>
  <si>
    <t>Pusztai Veronika</t>
  </si>
  <si>
    <t>1166 Budapest Dobó utca 1.</t>
  </si>
  <si>
    <t>Lakos Pál</t>
  </si>
  <si>
    <t>Kalocsai Vilma</t>
  </si>
  <si>
    <t>1062 Budapest Csillag utca 1.</t>
  </si>
  <si>
    <t>Gyenes Csenge</t>
  </si>
  <si>
    <t>Kósa Ildikó</t>
  </si>
  <si>
    <t>1219 Budapest Ifjuság lépcső 25.</t>
  </si>
  <si>
    <t>Pandúr József</t>
  </si>
  <si>
    <t>Dobos Annamária</t>
  </si>
  <si>
    <t>1012 Budapest Arasz utca 20.</t>
  </si>
  <si>
    <t>Szigeti Barnabás</t>
  </si>
  <si>
    <t>Erdélyi Berta</t>
  </si>
  <si>
    <t>1136 Budapest Citrom tér 1.</t>
  </si>
  <si>
    <t>Haraszti Vazul</t>
  </si>
  <si>
    <t>Havas Regina</t>
  </si>
  <si>
    <t>1143 Budapest Honleány tér 12.</t>
  </si>
  <si>
    <t>Rigó Erika</t>
  </si>
  <si>
    <t>1045 Budapest Kőfal sor 5.</t>
  </si>
  <si>
    <t>Szelei Júlia</t>
  </si>
  <si>
    <t>Somoskövi Luca</t>
  </si>
  <si>
    <t>1179 Budapest Bal fasor 37.</t>
  </si>
  <si>
    <t>Alföldi Magdaléna</t>
  </si>
  <si>
    <t>Szentgyörgyi Magdaléna</t>
  </si>
  <si>
    <t>1033 Budapest Hó lépcső 24.</t>
  </si>
  <si>
    <t>Lázár Szilárd</t>
  </si>
  <si>
    <t>Parti Anikó</t>
  </si>
  <si>
    <t>1148 Budapest Nép utca 3.</t>
  </si>
  <si>
    <t>Kulcsár András</t>
  </si>
  <si>
    <t>Rényi Irén</t>
  </si>
  <si>
    <t>1065 Budapest Bor utca 95.</t>
  </si>
  <si>
    <t>Torda Ambrus</t>
  </si>
  <si>
    <t>Rostás Hilda</t>
  </si>
  <si>
    <t>1115 Budapest Szekeres fasor 4.</t>
  </si>
  <si>
    <t>Solymár Pál</t>
  </si>
  <si>
    <t>Nyéki Gerda</t>
  </si>
  <si>
    <t>1084 Budapest Bécsi fasor 22.</t>
  </si>
  <si>
    <t>Pelle Mátyás</t>
  </si>
  <si>
    <t>Gulyás Linda</t>
  </si>
  <si>
    <t>1057 Budapest Bajnok utca 63.</t>
  </si>
  <si>
    <t>Aradi Olivér</t>
  </si>
  <si>
    <t>Aradi Kitti</t>
  </si>
  <si>
    <t>1034 Budapest Nápoly dűlő 6.</t>
  </si>
  <si>
    <t>Gulyás Brigitta</t>
  </si>
  <si>
    <t>Hornyák Etelka</t>
  </si>
  <si>
    <t>1134 Budapest Erdőszéli utca 62.</t>
  </si>
  <si>
    <t>Iványi Endre</t>
  </si>
  <si>
    <t>Szendrei Amália</t>
  </si>
  <si>
    <t>1137 Budapest Wágner köz 11.</t>
  </si>
  <si>
    <t>Sziráki Erika</t>
  </si>
  <si>
    <t>Reményi Liliána</t>
  </si>
  <si>
    <t>1123 Budapest Dajka utca 54.</t>
  </si>
  <si>
    <t>Sárosi Luca</t>
  </si>
  <si>
    <t>Maróti Lenke</t>
  </si>
  <si>
    <t>1175 Budapest Templom lépcső 27.</t>
  </si>
  <si>
    <t>Czifra Ida</t>
  </si>
  <si>
    <t>Kassai Viola</t>
  </si>
  <si>
    <t>1102 Budapest Citrom utca 11.</t>
  </si>
  <si>
    <t>Garamvölgyi Marcell</t>
  </si>
  <si>
    <t>Rádi Renáta</t>
  </si>
  <si>
    <t>1221 Budapest Seres fasor 76.</t>
  </si>
  <si>
    <t>Deli Levente</t>
  </si>
  <si>
    <t>Bodó Virág</t>
  </si>
  <si>
    <t>1151 Budapest Tél sor 29.</t>
  </si>
  <si>
    <t>Sényi Kornélia</t>
  </si>
  <si>
    <t>Pap Olívia</t>
  </si>
  <si>
    <t>1055 Budapest Baranyai utca 92.</t>
  </si>
  <si>
    <t>Mocsári Marianna</t>
  </si>
  <si>
    <t>Hernádi Annabella</t>
  </si>
  <si>
    <t>1152 Budapest Arató utca 15.</t>
  </si>
  <si>
    <t>Bertók Orsolya</t>
  </si>
  <si>
    <t>Csontos Gyöngyi</t>
  </si>
  <si>
    <t>1018 Budapest Bánk bán utca 8.</t>
  </si>
  <si>
    <t>Rigó Vince</t>
  </si>
  <si>
    <t>Veress Piroska</t>
  </si>
  <si>
    <t>1138 Budapest Széles utca 36.</t>
  </si>
  <si>
    <t>Pallagi Fábián</t>
  </si>
  <si>
    <t>Rózsa Szeréna</t>
  </si>
  <si>
    <t>1218 Budapest Arasz lépcső 10.</t>
  </si>
  <si>
    <t>Kónya Kinga</t>
  </si>
  <si>
    <t>Stadler Éva</t>
  </si>
  <si>
    <t>1162 Budapest Bankár utca 19.</t>
  </si>
  <si>
    <t>Várnai Katalin</t>
  </si>
  <si>
    <t>Lovász Szilvia</t>
  </si>
  <si>
    <t>1034 Budapest Dobó utca 1.</t>
  </si>
  <si>
    <t>Sáfrány Galina</t>
  </si>
  <si>
    <t>1116 Budapest Ambrus utca 73.</t>
  </si>
  <si>
    <t>Sátori Miklós</t>
  </si>
  <si>
    <t>Kertes Petra</t>
  </si>
  <si>
    <t>1083 Budapest Kerék fasor 27.</t>
  </si>
  <si>
    <t>Hornyák Edit</t>
  </si>
  <si>
    <t>Ember Irén</t>
  </si>
  <si>
    <t>1071 Budapest Sütő fasor 91.</t>
  </si>
  <si>
    <t>Gerő Csaba</t>
  </si>
  <si>
    <t>Oláh Erika</t>
  </si>
  <si>
    <t>1014 Budapest Fürdő utca 35.</t>
  </si>
  <si>
    <t>Kerti Gergő</t>
  </si>
  <si>
    <t>Szép Vanda</t>
  </si>
  <si>
    <t>1122 Budapest Duda utca 16.</t>
  </si>
  <si>
    <t>Pálvölgyi Zsuzsanna</t>
  </si>
  <si>
    <t>1046 Budapest Alma utca 32.</t>
  </si>
  <si>
    <t>Méhes Nelli</t>
  </si>
  <si>
    <t>Benkő Ibolya</t>
  </si>
  <si>
    <t>1238 Budapest Orgona utca 2.</t>
  </si>
  <si>
    <t>Sági Titusz</t>
  </si>
  <si>
    <t>Zágon Evelin</t>
  </si>
  <si>
    <t>1012 Budapest Piac utca 61.</t>
  </si>
  <si>
    <t>Pölöskei Pál</t>
  </si>
  <si>
    <t>Lakos Lili</t>
  </si>
  <si>
    <t>1123 Budapest Duda utca 48.</t>
  </si>
  <si>
    <t>Siklósi Péter</t>
  </si>
  <si>
    <t>Szántai Emilia</t>
  </si>
  <si>
    <t>1175 Budapest Attila utca 16.</t>
  </si>
  <si>
    <t>Dudás Róbert</t>
  </si>
  <si>
    <t>Barta Gitta</t>
  </si>
  <si>
    <t>1055 Budapest Tulipán tér 1.</t>
  </si>
  <si>
    <t>Hajdú Hajna</t>
  </si>
  <si>
    <t>Váraljai Szeréna</t>
  </si>
  <si>
    <t>1197 Budapest Tanító utca 34.</t>
  </si>
  <si>
    <t>Egervári Gedeon</t>
  </si>
  <si>
    <t>Szente Hilda</t>
  </si>
  <si>
    <t>1095 Budapest Apáca utca 56.</t>
  </si>
  <si>
    <t>Lendvai Petra</t>
  </si>
  <si>
    <t>Roboz Natália</t>
  </si>
  <si>
    <t>1171 Budapest Retek utca 73.</t>
  </si>
  <si>
    <t>Körmendi Barna</t>
  </si>
  <si>
    <t>Szendrei Izolda</t>
  </si>
  <si>
    <t>1024 Budapest Hal utca 82.</t>
  </si>
  <si>
    <t>Toldi Zsófia</t>
  </si>
  <si>
    <t>Végh Liza</t>
  </si>
  <si>
    <t>1205 Budapest Cukrász utca 100.</t>
  </si>
  <si>
    <t>Szoboszlai Angéla</t>
  </si>
  <si>
    <t>1179 Budapest Pipacs utca 8.</t>
  </si>
  <si>
    <t>Kőszegi Linda</t>
  </si>
  <si>
    <t>Szendrő Olívia</t>
  </si>
  <si>
    <t>1209 Budapest Búcsú köz 6.</t>
  </si>
  <si>
    <t>Kollár Rozália</t>
  </si>
  <si>
    <t>Takács Tímea</t>
  </si>
  <si>
    <t>1172 Budapest Mókus utca 19.</t>
  </si>
  <si>
    <t>Hetényi Réka</t>
  </si>
  <si>
    <t>Szőllősi Annamária</t>
  </si>
  <si>
    <t>1044 Budapest Lajos tér 10.</t>
  </si>
  <si>
    <t>Farkas Olívia</t>
  </si>
  <si>
    <t>Dobos Tamara</t>
  </si>
  <si>
    <t>1022 Budapest Angyal utca 30.</t>
  </si>
  <si>
    <t>Hajdú Emőke</t>
  </si>
  <si>
    <t>Matos Irén</t>
  </si>
  <si>
    <t>1092 Budapest Bálna dűlő 9.</t>
  </si>
  <si>
    <t>Olajos Bonifác</t>
  </si>
  <si>
    <t>Pongó Ida</t>
  </si>
  <si>
    <t>1197 Budapest Gyepszél sor 20.</t>
  </si>
  <si>
    <t>Fodor Hédi</t>
  </si>
  <si>
    <t>Beke Magda</t>
  </si>
  <si>
    <t>1024 Budapest Wágner tér 5.</t>
  </si>
  <si>
    <t>Slezák Dávid</t>
  </si>
  <si>
    <t>Ladányi Dorottya</t>
  </si>
  <si>
    <t>1125 Budapest Boróka köz 2.</t>
  </si>
  <si>
    <t>Somodi Olívia</t>
  </si>
  <si>
    <t>Rádai Zsófia</t>
  </si>
  <si>
    <t>1151 Budapest Lugas utca 44.</t>
  </si>
  <si>
    <t>Rényi Márta</t>
  </si>
  <si>
    <t>Eke Rita</t>
  </si>
  <si>
    <t>1095 Budapest Arató dűlő 16.</t>
  </si>
  <si>
    <t>Szemes Paulina</t>
  </si>
  <si>
    <t>Kocsis Liliána</t>
  </si>
  <si>
    <t>1128 Budapest Névtelen utca 26.</t>
  </si>
  <si>
    <t>Radnóti Olga</t>
  </si>
  <si>
    <t>1145 Budapest Csillag tér 2.</t>
  </si>
  <si>
    <t>Nagy Sebestény</t>
  </si>
  <si>
    <t>Fényes Arika</t>
  </si>
  <si>
    <t>1031 Budapest Árvíz utca 41.</t>
  </si>
  <si>
    <t>Rádi Linda</t>
  </si>
  <si>
    <t>Takács Marianna</t>
  </si>
  <si>
    <t>1041 Budapest Bodzás utca 53.</t>
  </si>
  <si>
    <t>Mohos Bonifác</t>
  </si>
  <si>
    <t>Lévai Tímea</t>
  </si>
  <si>
    <t>1134 Budapest Pacsirta utca 35.</t>
  </si>
  <si>
    <t>Garami Izolda</t>
  </si>
  <si>
    <t>1114 Budapest Bajza köz 5.</t>
  </si>
  <si>
    <t>Stark Olívia</t>
  </si>
  <si>
    <t>Petrás Petra</t>
  </si>
  <si>
    <t>1185 Budapest Citrom utca 98.</t>
  </si>
  <si>
    <t>Palotás Elemér</t>
  </si>
  <si>
    <t>Sátori Borbála</t>
  </si>
  <si>
    <t>1162 Budapest Erdőszéli sor 29.</t>
  </si>
  <si>
    <t>Selényi Olivér</t>
  </si>
  <si>
    <t>Surányi Leonóra</t>
  </si>
  <si>
    <t>1169 Budapest Bánk bán utca 40.</t>
  </si>
  <si>
    <t>Angyal Ambrus</t>
  </si>
  <si>
    <t>Duka Gertrúd</t>
  </si>
  <si>
    <t>1115 Budapest Nyíl sor 26.</t>
  </si>
  <si>
    <t>Kürti Barnabás</t>
  </si>
  <si>
    <t>Szalai Zsófia</t>
  </si>
  <si>
    <t>1185 Budapest Kukorica sor 17.</t>
  </si>
  <si>
    <t>Vári Antal</t>
  </si>
  <si>
    <t>Vass Györgyi</t>
  </si>
  <si>
    <t>1132 Budapest Alvó fasor 32.</t>
  </si>
  <si>
    <t>Somoskövi Noémi</t>
  </si>
  <si>
    <t>Csaplár Viola</t>
  </si>
  <si>
    <t>1074 Budapest Mazsola utca 63.</t>
  </si>
  <si>
    <t>Fehér Olivér</t>
  </si>
  <si>
    <t>Ujvári Kinga</t>
  </si>
  <si>
    <t>1024 Budapest Lencse utca 31.</t>
  </si>
  <si>
    <t>Erdős Ignác</t>
  </si>
  <si>
    <t>1017 Budapest Must utca 90.</t>
  </si>
  <si>
    <t>Somogyvári Endre</t>
  </si>
  <si>
    <t>1136 Budapest Zsák fasor 10.</t>
  </si>
  <si>
    <t>Parti Simon</t>
  </si>
  <si>
    <t>Csordás Matild</t>
  </si>
  <si>
    <t>1164 Budapest Halász köz 8.</t>
  </si>
  <si>
    <t>Harsányi Csenger</t>
  </si>
  <si>
    <t>Czakó Tünde</t>
  </si>
  <si>
    <t>1134 Budapest Csillag utca 83.</t>
  </si>
  <si>
    <t>Arató Réka</t>
  </si>
  <si>
    <t>Sápi Felícia</t>
  </si>
  <si>
    <t>1056 Budapest Ökörszem utca 89.</t>
  </si>
  <si>
    <t>Szalontai Menyhért</t>
  </si>
  <si>
    <t>Nádor Gerda</t>
  </si>
  <si>
    <t>1044 Budapest Pacsirta utca 24.</t>
  </si>
  <si>
    <t>Pázmány Leonóra</t>
  </si>
  <si>
    <t>Somlai Andrea</t>
  </si>
  <si>
    <t>1228 Budapest Eper utca 72.</t>
  </si>
  <si>
    <t>Petró Tímea</t>
  </si>
  <si>
    <t>Kárpáti Lili</t>
  </si>
  <si>
    <t>1171 Budapest Mézes köz 2.</t>
  </si>
  <si>
    <t>Lovász Iván</t>
  </si>
  <si>
    <t>Király Adrienn</t>
  </si>
  <si>
    <t>1084 Budapest Balatoni utca 65.</t>
  </si>
  <si>
    <t>Szarka Fülöp</t>
  </si>
  <si>
    <t>Kormos Leonóra</t>
  </si>
  <si>
    <t>1062 Budapest Búzavirág utca 19.</t>
  </si>
  <si>
    <t>Kertes Judit</t>
  </si>
  <si>
    <t>Deák Kriszta</t>
  </si>
  <si>
    <t>1164 Budapest Csöpp dűlő 1.</t>
  </si>
  <si>
    <t>Süle Lőrinc</t>
  </si>
  <si>
    <t>Diószegi Réka</t>
  </si>
  <si>
    <t>1207 Budapest Kukorica utca 90.</t>
  </si>
  <si>
    <t>Orosz Olívia</t>
  </si>
  <si>
    <t>Rozsnyai Szabrina</t>
  </si>
  <si>
    <t>1148 Budapest Arasz sor 15.</t>
  </si>
  <si>
    <t>Maróti Jácint</t>
  </si>
  <si>
    <t>Lengyel Rita</t>
  </si>
  <si>
    <t>1063 Budapest Baranyai utca 51.</t>
  </si>
  <si>
    <t>Tóth Jácint</t>
  </si>
  <si>
    <t>Galla Piroska</t>
  </si>
  <si>
    <t>1213 Budapest Ambrus utca 69.</t>
  </si>
  <si>
    <t>Dévényi Vanda</t>
  </si>
  <si>
    <t>Somlai Ilka</t>
  </si>
  <si>
    <t>1127 Budapest Domb utca 10.</t>
  </si>
  <si>
    <t>Sajó Sebestény</t>
  </si>
  <si>
    <t>Patkós Marianna</t>
  </si>
  <si>
    <t>1197 Budapest Rába lépcső 6.</t>
  </si>
  <si>
    <t>Mátrai Matild</t>
  </si>
  <si>
    <t>Murányi Helga</t>
  </si>
  <si>
    <t>1086 Budapest Felhő utca 5.</t>
  </si>
  <si>
    <t>Szép Ilka</t>
  </si>
  <si>
    <t>Baranyai Hajnalka</t>
  </si>
  <si>
    <t>1097 Budapest Mókus utca 21.</t>
  </si>
  <si>
    <t>Jobbágy Roland</t>
  </si>
  <si>
    <t>Radnóti Szidónia</t>
  </si>
  <si>
    <t>1222 Budapest Domb utca 17.</t>
  </si>
  <si>
    <t>Perlaki Benő</t>
  </si>
  <si>
    <t>Koncz Lujza</t>
  </si>
  <si>
    <t>1064 Budapest Fürj utca 64.</t>
  </si>
  <si>
    <t>Bacsó Tódor</t>
  </si>
  <si>
    <t>Gál Lenke</t>
  </si>
  <si>
    <t>1171 Budapest Mókus utca 61.</t>
  </si>
  <si>
    <t>Balla Attila</t>
  </si>
  <si>
    <t>Palotás Patrícia</t>
  </si>
  <si>
    <t>1208 Budapest Rendőr utca 68.</t>
  </si>
  <si>
    <t>Szente Hermina</t>
  </si>
  <si>
    <t>Mester Brigitta</t>
  </si>
  <si>
    <t>1162 Budapest Csárda dűlő 1.</t>
  </si>
  <si>
    <t>Siklósi Pál</t>
  </si>
  <si>
    <t>Komlósi Paula</t>
  </si>
  <si>
    <t>1123 Budapest Kácsa dűlő 14.</t>
  </si>
  <si>
    <t>Korda Lénárd</t>
  </si>
  <si>
    <t>Seres Teréz</t>
  </si>
  <si>
    <t>1064 Budapest Gólya tér 10.</t>
  </si>
  <si>
    <t>Kecskés Adrienn</t>
  </si>
  <si>
    <t>Gerő Renáta</t>
  </si>
  <si>
    <t>1147 Budapest Birkozó utca 34.</t>
  </si>
  <si>
    <t>Szőke Szidónia</t>
  </si>
  <si>
    <t>Sitkei Irén</t>
  </si>
  <si>
    <t>1118 Budapest István király utca 52.</t>
  </si>
  <si>
    <t>Prohaszka Soma</t>
  </si>
  <si>
    <t>1084 Budapest Avar utca 87.</t>
  </si>
  <si>
    <t>Pálinkás Anita</t>
  </si>
  <si>
    <t>Duka Júlia</t>
  </si>
  <si>
    <t>1141 Budapest Tölgy utca 87.</t>
  </si>
  <si>
    <t>Pintér Piroska</t>
  </si>
  <si>
    <t>Győri Katinka</t>
  </si>
  <si>
    <t>1159 Budapest Medve dűlő 16.</t>
  </si>
  <si>
    <t>Kassai Lili</t>
  </si>
  <si>
    <t>Lugosi Imola</t>
  </si>
  <si>
    <t>1094 Budapest Boszorkány fasor 20.</t>
  </si>
  <si>
    <t>Adorján Ibolya</t>
  </si>
  <si>
    <t>Rácz Emilia</t>
  </si>
  <si>
    <t>1011 Budapest Lengyel utca 52.</t>
  </si>
  <si>
    <t>Adorján Magda</t>
  </si>
  <si>
    <t>Sallai Hédi</t>
  </si>
  <si>
    <t>1025 Budapest Harangláb lépcső 12.</t>
  </si>
  <si>
    <t>Egyed Amanda</t>
  </si>
  <si>
    <t>Nemes Edit</t>
  </si>
  <si>
    <t>1091 Budapest Csavargyár utca 76.</t>
  </si>
  <si>
    <t>Lugosi Adalbert</t>
  </si>
  <si>
    <t>Pölöskei Adrienn</t>
  </si>
  <si>
    <t>1163 Budapest Tölgy utca 83.</t>
  </si>
  <si>
    <t>Nagy Laura</t>
  </si>
  <si>
    <t>Fitos Emma</t>
  </si>
  <si>
    <t>1073 Budapest Napsugár dűlő 13.</t>
  </si>
  <si>
    <t>Koncz Borbála</t>
  </si>
  <si>
    <t>Sebő Terézia</t>
  </si>
  <si>
    <t>1228 Budapest Ördög utca 26.</t>
  </si>
  <si>
    <t>Takács Zita</t>
  </si>
  <si>
    <t>Vári Gertrúd</t>
  </si>
  <si>
    <t>1032 Budapest Búzavirág utca 69.</t>
  </si>
  <si>
    <t>Szendrő Ármin</t>
  </si>
  <si>
    <t>Sági Barbara</t>
  </si>
  <si>
    <t>1097 Budapest Domb fasor 41.</t>
  </si>
  <si>
    <t>Frank Kornél</t>
  </si>
  <si>
    <t>Német Liliána</t>
  </si>
  <si>
    <t>1066 Budapest Mókus utca 21.</t>
  </si>
  <si>
    <t>Cseh György</t>
  </si>
  <si>
    <t>Répási Szilvia</t>
  </si>
  <si>
    <t>1066 Budapest Új utca 12.</t>
  </si>
  <si>
    <t>Fábián Márkus</t>
  </si>
  <si>
    <t>Szegedi Marianna</t>
  </si>
  <si>
    <t>1199 Budapest Rövid tér 2.</t>
  </si>
  <si>
    <t>Mátyus Szidónia</t>
  </si>
  <si>
    <t>Sánta Regina</t>
  </si>
  <si>
    <t>1038 Budapest Fecske tér 1.</t>
  </si>
  <si>
    <t>Szőke Vajk</t>
  </si>
  <si>
    <t>Szalai Klára</t>
  </si>
  <si>
    <t>1022 Budapest Bölcs utca 95.</t>
  </si>
  <si>
    <t>Rideg Albert</t>
  </si>
  <si>
    <t>Jancsó Tímea</t>
  </si>
  <si>
    <t>1023 Budapest Levél utca 83.</t>
  </si>
  <si>
    <t>Kertész Attila</t>
  </si>
  <si>
    <t>Ligeti Boglár</t>
  </si>
  <si>
    <t>1072 Budapest Pál utca 36.</t>
  </si>
  <si>
    <t>Koczka Krisztián</t>
  </si>
  <si>
    <t>Tihanyi Ibolya</t>
  </si>
  <si>
    <t>1169 Budapest Széles utca 90.</t>
  </si>
  <si>
    <t>Fenyvesi Zsuzsanna</t>
  </si>
  <si>
    <t>Hajós Márta</t>
  </si>
  <si>
    <t>1012 Budapest Szittya utca 53.</t>
  </si>
  <si>
    <t>Kékesi Gyöngyi</t>
  </si>
  <si>
    <t>Csontos Gertrúd</t>
  </si>
  <si>
    <t>1043 Budapest Gáz fasor 67.</t>
  </si>
  <si>
    <t>Kun Izsó</t>
  </si>
  <si>
    <t>Huber Paulina</t>
  </si>
  <si>
    <t>1072 Budapest Rózsa utca 63.</t>
  </si>
  <si>
    <t>Lakatos Dezső</t>
  </si>
  <si>
    <t>Jenei Judit</t>
  </si>
  <si>
    <t>1229 Budapest Paprika utca 78.</t>
  </si>
  <si>
    <t>Mátyus Ervin</t>
  </si>
  <si>
    <t>1111 Budapest Bankár utca 41.</t>
  </si>
  <si>
    <t>Sebő Kata</t>
  </si>
  <si>
    <t>Csányi Tekla</t>
  </si>
  <si>
    <t>1047 Budapest Páva tér 11.</t>
  </si>
  <si>
    <t>Hidas Barna</t>
  </si>
  <si>
    <t>Földes Arika</t>
  </si>
  <si>
    <t>1035 Budapest Baranyai utca 86.</t>
  </si>
  <si>
    <t>Fábián Árpád</t>
  </si>
  <si>
    <t>Vadász Tímea</t>
  </si>
  <si>
    <t>1019 Budapest Vőlegény köz 4.</t>
  </si>
  <si>
    <t>Jurányi Ágoston</t>
  </si>
  <si>
    <t>Galambos Ágota</t>
  </si>
  <si>
    <t>1162 Budapest Termesz utca 38.</t>
  </si>
  <si>
    <t>Szigeti Kriszta</t>
  </si>
  <si>
    <t>Fazekas Cecilia</t>
  </si>
  <si>
    <t>1016 Budapest Alig utca 76.</t>
  </si>
  <si>
    <t>Szatmári Katalin</t>
  </si>
  <si>
    <t>Harsányi Zsófia</t>
  </si>
  <si>
    <t>1067 Budapest Pacsirta dűlő 13.</t>
  </si>
  <si>
    <t>Szigeti Vera</t>
  </si>
  <si>
    <t>Halasi Ágota</t>
  </si>
  <si>
    <t>1205 Budapest Névtelen utca 70.</t>
  </si>
  <si>
    <t>Ács Rudolf</t>
  </si>
  <si>
    <t>Cseke Szeréna</t>
  </si>
  <si>
    <t>1117 Budapest Kukorica utca 3.</t>
  </si>
  <si>
    <t>Juhász Menyhért</t>
  </si>
  <si>
    <t>Huszák Lili</t>
  </si>
  <si>
    <t>1112 Budapest Mazsola utca 25.</t>
  </si>
  <si>
    <t>Mocsári Beatrix</t>
  </si>
  <si>
    <t>1058 Budapest Nép utca 16.</t>
  </si>
  <si>
    <t>Ravasz Mária</t>
  </si>
  <si>
    <t>Iványi Cecilia</t>
  </si>
  <si>
    <t>1206 Budapest Bálvány tér 4.</t>
  </si>
  <si>
    <t>Medve Judit</t>
  </si>
  <si>
    <t>Körmendi Boglárka</t>
  </si>
  <si>
    <t>1193 Budapest Duda utca 97.</t>
  </si>
  <si>
    <t>Soproni Malvin</t>
  </si>
  <si>
    <t>Pető Éva</t>
  </si>
  <si>
    <t>1108 Budapest Magyar utca 89.</t>
  </si>
  <si>
    <t>Lantos Zsuzsanna</t>
  </si>
  <si>
    <t>Zágon Flóra</t>
  </si>
  <si>
    <t>1193 Budapest Votinszky lépcső 19.</t>
  </si>
  <si>
    <t>Pallagi Magdolna</t>
  </si>
  <si>
    <t>Orosz Flóra</t>
  </si>
  <si>
    <t>1165 Budapest Napsugár tér 10.</t>
  </si>
  <si>
    <t>Pálinkás Franciska</t>
  </si>
  <si>
    <t>Ötvös Piroska</t>
  </si>
  <si>
    <t>1097 Budapest Gyepszél utca 99.</t>
  </si>
  <si>
    <t>Hernádi Gábor</t>
  </si>
  <si>
    <t>Bakonyi Gerda</t>
  </si>
  <si>
    <t>1155 Budapest Avar tér 9.</t>
  </si>
  <si>
    <t>Makai Tamás</t>
  </si>
  <si>
    <t>Szegő Martina</t>
  </si>
  <si>
    <t>1156 Budapest Rába utca 80.</t>
  </si>
  <si>
    <t>Pálinkás Boglárka</t>
  </si>
  <si>
    <t>Parádi Zita</t>
  </si>
  <si>
    <t>1053 Budapest Dobó utca 67.</t>
  </si>
  <si>
    <t>Pomázi Mária</t>
  </si>
  <si>
    <t>Gazdag Berta</t>
  </si>
  <si>
    <t>1018 Budapest Nyíl utca 28.</t>
  </si>
  <si>
    <t>Egerszegi László</t>
  </si>
  <si>
    <t>Mészáros Júlia</t>
  </si>
  <si>
    <t>1229 Budapest Bokor utca 74.</t>
  </si>
  <si>
    <t>Bódi Helga</t>
  </si>
  <si>
    <t>Surányi Nóra</t>
  </si>
  <si>
    <t>1111 Budapest Rózsa lépcső 27.</t>
  </si>
  <si>
    <t>Fejes Olívia</t>
  </si>
  <si>
    <t>Várnai Violetta</t>
  </si>
  <si>
    <t>1211 Budapest Szekeres köz 3.</t>
  </si>
  <si>
    <t>Szirtes Hajna</t>
  </si>
  <si>
    <t>Majoros Zsuzsanna</t>
  </si>
  <si>
    <t>1205 Budapest Galamb utca 92.</t>
  </si>
  <si>
    <t>Tárnok Albert</t>
  </si>
  <si>
    <t>Siklósi Ágota</t>
  </si>
  <si>
    <t>1195 Budapest Petőfi Sándor fasor 85.</t>
  </si>
  <si>
    <t>Kun Magda</t>
  </si>
  <si>
    <t>Sarkadi Dominika</t>
  </si>
  <si>
    <t>1121 Budapest Jászai Mari lépcső 16.</t>
  </si>
  <si>
    <t>Simó Marcell</t>
  </si>
  <si>
    <t>Gosztonyi Patrícia</t>
  </si>
  <si>
    <t>1183 Budapest Budapesti utca 12.</t>
  </si>
  <si>
    <t>Romhányi Fülöp</t>
  </si>
  <si>
    <t>Lantos Brigitta</t>
  </si>
  <si>
    <t>1176 Budapest Babér utca 19.</t>
  </si>
  <si>
    <t>Pandúr Elek</t>
  </si>
  <si>
    <t>Polányi Borbála</t>
  </si>
  <si>
    <t>1118 Budapest Boszorkány utca 52.</t>
  </si>
  <si>
    <t>Pálos Pál</t>
  </si>
  <si>
    <t>Soproni Magda</t>
  </si>
  <si>
    <t>1141 Budapest Pál sor 17.</t>
  </si>
  <si>
    <t>Fehérvári Vanda</t>
  </si>
  <si>
    <t>Pollák Beatrix</t>
  </si>
  <si>
    <t>1016 Budapest Hadnagy köz 2.</t>
  </si>
  <si>
    <t>Osváth Piroska</t>
  </si>
  <si>
    <t>Romhányi Gyöngyvér</t>
  </si>
  <si>
    <t>1239 Budapest Berkenye utca 80.</t>
  </si>
  <si>
    <t>Ötvös Botond</t>
  </si>
  <si>
    <t>Varga Bíborka</t>
  </si>
  <si>
    <t>1066 Budapest Zsák utca 13.</t>
  </si>
  <si>
    <t>Koltai Vince</t>
  </si>
  <si>
    <t>Bíró Nóra</t>
  </si>
  <si>
    <t>1227 Budapest Piac tér 3.</t>
  </si>
  <si>
    <t>Hajnal Antal</t>
  </si>
  <si>
    <t>Stark Gerda</t>
  </si>
  <si>
    <t>1232 Budapest Rába utca 9.</t>
  </si>
  <si>
    <t>Vajda Barbara</t>
  </si>
  <si>
    <t>Orosz Magdolna</t>
  </si>
  <si>
    <t>1172 Budapest Széchenyi tér 12.</t>
  </si>
  <si>
    <t>Halász Ágota</t>
  </si>
  <si>
    <t>Váraljai Bíborka</t>
  </si>
  <si>
    <t>1117 Budapest Kikerics lépcső 17.</t>
  </si>
  <si>
    <t>Unger Katalin</t>
  </si>
  <si>
    <t>Dévényi Beatrix</t>
  </si>
  <si>
    <t>1193 Budapest Gyepszél utca 39.</t>
  </si>
  <si>
    <t>Asztalos Benő</t>
  </si>
  <si>
    <t>Beke Miléna</t>
  </si>
  <si>
    <t>1238 Budapest Fürdő utca 85.</t>
  </si>
  <si>
    <t>Halász Anikó</t>
  </si>
  <si>
    <t>Sallai Ilona</t>
  </si>
  <si>
    <t>1036 Budapest Zólyom utca 62.</t>
  </si>
  <si>
    <t>Halmai Ágnes</t>
  </si>
  <si>
    <t>Körmendi Anita</t>
  </si>
  <si>
    <t>1173 Budapest Alvó utca 95.</t>
  </si>
  <si>
    <t>Ujvári Kolos</t>
  </si>
  <si>
    <t>Rudas Emilia</t>
  </si>
  <si>
    <t>1198 Budapest Kacagány utca 45.</t>
  </si>
  <si>
    <t>Ligeti Gáspár</t>
  </si>
  <si>
    <t>Szép Annamária</t>
  </si>
  <si>
    <t>1029 Budapest Attila utca 44.</t>
  </si>
  <si>
    <t>Baranyai Zsuzsanna</t>
  </si>
  <si>
    <t>Földes Mária</t>
  </si>
  <si>
    <t>1057 Budapest Hal utca 76.</t>
  </si>
  <si>
    <t>Lakos Elvira</t>
  </si>
  <si>
    <t>Suba Hajnalka</t>
  </si>
  <si>
    <t>1025 Budapest Rendőr utca 35.</t>
  </si>
  <si>
    <t>Kuti Zsolt</t>
  </si>
  <si>
    <t>Sajó Renáta</t>
  </si>
  <si>
    <t>1056 Budapest Barázda tér 1.</t>
  </si>
  <si>
    <t>Fonyódi Krisztina</t>
  </si>
  <si>
    <t>Nádasi Margit</t>
  </si>
  <si>
    <t>1223 Budapest Csárda utca 58.</t>
  </si>
  <si>
    <t>Olajos Ádám</t>
  </si>
  <si>
    <t>Kökény Katalin</t>
  </si>
  <si>
    <t>1199 Budapest Napsugár utca 89.</t>
  </si>
  <si>
    <t>Mácsai Matild</t>
  </si>
  <si>
    <t>Pelle Lídia</t>
  </si>
  <si>
    <t>1064 Budapest Szív utca 53.</t>
  </si>
  <si>
    <t>Rózsahegyi Sarolta</t>
  </si>
  <si>
    <t>Jancsó Magdolna</t>
  </si>
  <si>
    <t>1193 Budapest Berkenye utca 21.</t>
  </si>
  <si>
    <t>Paál Vera</t>
  </si>
  <si>
    <t>1233 Budapest Pezsgő tér 3.</t>
  </si>
  <si>
    <t>Szemes Gerzson</t>
  </si>
  <si>
    <t>1198 Budapest Bankár utca 67.</t>
  </si>
  <si>
    <t>Ócsai Edina</t>
  </si>
  <si>
    <t>Dorogi Ildikó</t>
  </si>
  <si>
    <t>1114 Budapest Pándy fasor 62.</t>
  </si>
  <si>
    <t>Szatmári Szabina</t>
  </si>
  <si>
    <t>Sitkei Rita</t>
  </si>
  <si>
    <t>1167 Budapest Pipacs köz 11.</t>
  </si>
  <si>
    <t>Pető Annamária</t>
  </si>
  <si>
    <t>Huszák Jolán</t>
  </si>
  <si>
    <t>1168 Budapest Bálvány lépcső 27.</t>
  </si>
  <si>
    <t>Ritter Piroska</t>
  </si>
  <si>
    <t>Romhányi Júlia</t>
  </si>
  <si>
    <t>1162 Budapest Tulipán utca 28.</t>
  </si>
  <si>
    <t>Hegyi Tódor</t>
  </si>
  <si>
    <t>Székács Marianna</t>
  </si>
  <si>
    <t>1189 Budapest Izabella köz 7.</t>
  </si>
  <si>
    <t>Padányi Albert</t>
  </si>
  <si>
    <t>Vadász Viola</t>
  </si>
  <si>
    <t>1218 Budapest Botond fasor 13.</t>
  </si>
  <si>
    <t>Kalocsai Viktória</t>
  </si>
  <si>
    <t>Vadász Hajnalka</t>
  </si>
  <si>
    <t>1079 Budapest Gomba fasor 8.</t>
  </si>
  <si>
    <t>Kormos Julianna</t>
  </si>
  <si>
    <t>Gyurkovics Adrienn</t>
  </si>
  <si>
    <t>1151 Budapest Hold utca 35.</t>
  </si>
  <si>
    <t>Lánczi Frigyes</t>
  </si>
  <si>
    <t>Szalai Magdolna</t>
  </si>
  <si>
    <t>1194 Budapest Juharfás fasor 34.</t>
  </si>
  <si>
    <t>Kende Zsolt</t>
  </si>
  <si>
    <t>Nyitrai Mónika</t>
  </si>
  <si>
    <t>1185 Budapest Domb tér 1.</t>
  </si>
  <si>
    <t>Rákoczi Péter</t>
  </si>
  <si>
    <t>1104 Budapest Pék utca 30.</t>
  </si>
  <si>
    <t>Fóti Edgár</t>
  </si>
  <si>
    <t>Sebő Emilia</t>
  </si>
  <si>
    <t>1064 Budapest Széles utca 42.</t>
  </si>
  <si>
    <t>Fellegi Kelemen</t>
  </si>
  <si>
    <t>1184 Budapest Háló köz 10.</t>
  </si>
  <si>
    <t>Keleti Béla</t>
  </si>
  <si>
    <t>Ujvári Anita</t>
  </si>
  <si>
    <t>1137 Budapest Hadnagy utca 43.</t>
  </si>
  <si>
    <t>Zeke Pál</t>
  </si>
  <si>
    <t>Csergő Izolda</t>
  </si>
  <si>
    <t>1119 Budapest Kossuth lépcső 5.</t>
  </si>
  <si>
    <t>Polyák Gáspár</t>
  </si>
  <si>
    <t>Szoboszlai Kinga</t>
  </si>
  <si>
    <t>1183 Budapest Táltos fasor 93.</t>
  </si>
  <si>
    <t>Sári Kelemen</t>
  </si>
  <si>
    <t>Vajda Zita</t>
  </si>
  <si>
    <t>1196 Budapest Napsugár utca 13.</t>
  </si>
  <si>
    <t>Radványi Antal</t>
  </si>
  <si>
    <t>Szalkai Heléna</t>
  </si>
  <si>
    <t>1087 Budapest Nápoly utca 39.</t>
  </si>
  <si>
    <t>Slezák Árpád</t>
  </si>
  <si>
    <t>Bódi Kata</t>
  </si>
  <si>
    <t>1128 Budapest Bagoly utca 29.</t>
  </si>
  <si>
    <t>Ács Gedeon</t>
  </si>
  <si>
    <t>Gémes Terézia</t>
  </si>
  <si>
    <t>1057 Budapest Cső sor 29.</t>
  </si>
  <si>
    <t>Parti Tiborc</t>
  </si>
  <si>
    <t>1175 Budapest Bajza utca 49.</t>
  </si>
  <si>
    <t>Rákosi Kornélia</t>
  </si>
  <si>
    <t>Oláh Adrienn</t>
  </si>
  <si>
    <t>1105 Budapest Kis utca 75.</t>
  </si>
  <si>
    <t>Barta Hedvig</t>
  </si>
  <si>
    <t>Bíró Marietta</t>
  </si>
  <si>
    <t>1157 Budapest Csöpp utca 6.</t>
  </si>
  <si>
    <t>Kárpáti Anna</t>
  </si>
  <si>
    <t>Jurányi Orsolya</t>
  </si>
  <si>
    <t>1063 Budapest Pál utca 99.</t>
  </si>
  <si>
    <t>Kertes Lőrinc</t>
  </si>
  <si>
    <t>Fábián Hermina</t>
  </si>
  <si>
    <t>1092 Budapest Izabella utca 43.</t>
  </si>
  <si>
    <t>Honti Tilda</t>
  </si>
  <si>
    <t>Baranyai Elvira</t>
  </si>
  <si>
    <t>1087 Budapest Kis tér 7.</t>
  </si>
  <si>
    <t>Kardos Pál</t>
  </si>
  <si>
    <t>Kádár Gyöngyi</t>
  </si>
  <si>
    <t>1049 Budapest Paprika utca 51.</t>
  </si>
  <si>
    <t>Mikó Zsófia</t>
  </si>
  <si>
    <t>Agócs Emőke</t>
  </si>
  <si>
    <t>1014 Budapest Sógor tér 1.</t>
  </si>
  <si>
    <t>Koltai Csongor</t>
  </si>
  <si>
    <t>Egyed Dorottya</t>
  </si>
  <si>
    <t>1156 Budapest Lovarda utca 59.</t>
  </si>
  <si>
    <t>Gerencsér Gizella</t>
  </si>
  <si>
    <t>Nógrádi Berta</t>
  </si>
  <si>
    <t>1021 Budapest Zólyom fasor 76.</t>
  </si>
  <si>
    <t>Kónya Borisz</t>
  </si>
  <si>
    <t>Tasnádi Nóra</t>
  </si>
  <si>
    <t>1212 Budapest Fecske utca 82.</t>
  </si>
  <si>
    <t>Ocskó Dominika</t>
  </si>
  <si>
    <t>Gyarmati Pálma</t>
  </si>
  <si>
    <t>1024 Budapest Eper dűlő 11.</t>
  </si>
  <si>
    <t>Kertes Gellért</t>
  </si>
  <si>
    <t>Pálinkás Jolán</t>
  </si>
  <si>
    <t>1117 Budapest Templom tér 5.</t>
  </si>
  <si>
    <t>Jávor Roland</t>
  </si>
  <si>
    <t>Rideg Ágnes</t>
  </si>
  <si>
    <t>1096 Budapest Zólyom tér 8.</t>
  </si>
  <si>
    <t>Bakos Melinda</t>
  </si>
  <si>
    <t>Solymos Hilda</t>
  </si>
  <si>
    <t>1093 Budapest Wágner fasor 36.</t>
  </si>
  <si>
    <t>Kürti Linda</t>
  </si>
  <si>
    <t>Csaplár Ibolya</t>
  </si>
  <si>
    <t>1158 Budapest Kalap utca 74.</t>
  </si>
  <si>
    <t>Goda Regina</t>
  </si>
  <si>
    <t>Nádasi Zsóka</t>
  </si>
  <si>
    <t>1017 Budapest Arató tér 9.</t>
  </si>
  <si>
    <t>Polyák Matild</t>
  </si>
  <si>
    <t>Pajor Edina</t>
  </si>
  <si>
    <t>1065 Budapest Pénzverem lépcső 11.</t>
  </si>
  <si>
    <t>Deák Roland</t>
  </si>
  <si>
    <t>Balla Enikő</t>
  </si>
  <si>
    <t>1227 Budapest Névtelen utca 81.</t>
  </si>
  <si>
    <t>Fóti Imre</t>
  </si>
  <si>
    <t>Kurucz Klotild</t>
  </si>
  <si>
    <t>1016 Budapest Kabóca utca 86.</t>
  </si>
  <si>
    <t>Debreceni Zsóka</t>
  </si>
  <si>
    <t>1121 Budapest Magyar köz 7.</t>
  </si>
  <si>
    <t>Murányi Gedeon</t>
  </si>
  <si>
    <t>Parádi Lenke</t>
  </si>
  <si>
    <t>1137 Budapest Tavasz utca 91.</t>
  </si>
  <si>
    <t>Pénzes Vazul</t>
  </si>
  <si>
    <t>Garamvölgyi Galina</t>
  </si>
  <si>
    <t>1103 Budapest Bálvány utca 45.</t>
  </si>
  <si>
    <t>Garami Ágota</t>
  </si>
  <si>
    <t>Kertész Amália</t>
  </si>
  <si>
    <t>1092 Budapest Etelka utca 96.</t>
  </si>
  <si>
    <t>Hajdú Veronika</t>
  </si>
  <si>
    <t>Gulyás Boriska</t>
  </si>
  <si>
    <t>1097 Budapest Wágner fasor 60.</t>
  </si>
  <si>
    <t>Gyurkovics Boriska</t>
  </si>
  <si>
    <t>Pető Dominika</t>
  </si>
  <si>
    <t>1225 Budapest Rendőr köz 9.</t>
  </si>
  <si>
    <t>Szegedi Tilda</t>
  </si>
  <si>
    <t>Dóczi Kitti</t>
  </si>
  <si>
    <t>1024 Budapest Kerék utca 6.</t>
  </si>
  <si>
    <t>Rózsa Levente</t>
  </si>
  <si>
    <t>1108 Budapest Vőlegény dűlő 20.</t>
  </si>
  <si>
    <t>Pécsi Stefánia</t>
  </si>
  <si>
    <t>Sátori Elza</t>
  </si>
  <si>
    <t>1121 Budapest Barázda utca 96.</t>
  </si>
  <si>
    <t>Szente Félix</t>
  </si>
  <si>
    <t>Ötvös Eszter</t>
  </si>
  <si>
    <t>1137 Budapest Szegfű tér 8.</t>
  </si>
  <si>
    <t>Aradi Paulina</t>
  </si>
  <si>
    <t>Jámbor Nóra</t>
  </si>
  <si>
    <t>1075 Budapest Szekeres tér 6.</t>
  </si>
  <si>
    <t>Korpás Albert</t>
  </si>
  <si>
    <t>Petrovics Dóra</t>
  </si>
  <si>
    <t>1103 Budapest Csinszka utca 42.</t>
  </si>
  <si>
    <t>Mikó Richárd</t>
  </si>
  <si>
    <t>1014 Budapest Sütő utca 12.</t>
  </si>
  <si>
    <t>Beke Katalin</t>
  </si>
  <si>
    <t>Hamar Gizella</t>
  </si>
  <si>
    <t>1073 Budapest Csárda köz 2.</t>
  </si>
  <si>
    <t>Huszár Szilárd</t>
  </si>
  <si>
    <t>Laczkó Edit</t>
  </si>
  <si>
    <t>1211 Budapest Szív lépcső 24.</t>
  </si>
  <si>
    <t>Mezei Benő</t>
  </si>
  <si>
    <t>Kapás Sára</t>
  </si>
  <si>
    <t>1046 Budapest Háló utca 18.</t>
  </si>
  <si>
    <t>Halmosi Paulina</t>
  </si>
  <si>
    <t>Selmeci Aranka</t>
  </si>
  <si>
    <t>1022 Budapest Apáca utca 73.</t>
  </si>
  <si>
    <t>Selmeci Bulcsú</t>
  </si>
  <si>
    <t>Oláh Liza</t>
  </si>
  <si>
    <t>1092 Budapest Fő tér 6.</t>
  </si>
  <si>
    <t>Nádor Vajk</t>
  </si>
  <si>
    <t>Koltai Rozália</t>
  </si>
  <si>
    <t>1224 Budapest Csillag tér 4.</t>
  </si>
  <si>
    <t>Sötér Géza</t>
  </si>
  <si>
    <t>Révész Luca</t>
  </si>
  <si>
    <t>1182 Budapest Kőfal utca 68.</t>
  </si>
  <si>
    <t>Somogyvári Vince</t>
  </si>
  <si>
    <t>Székely Júlia</t>
  </si>
  <si>
    <t>1233 Budapest Csóka dűlő 1.</t>
  </si>
  <si>
    <t>Sallai Felícia</t>
  </si>
  <si>
    <t>Vass Bíborka</t>
  </si>
  <si>
    <t>1081 Budapest Avar tér 4.</t>
  </si>
  <si>
    <t>Kökény Rita</t>
  </si>
  <si>
    <t>Hajdú Vanda</t>
  </si>
  <si>
    <t>1219 Budapest Kikerics utca 93.</t>
  </si>
  <si>
    <t>Pintér Julianna</t>
  </si>
  <si>
    <t>Kertész Lujza</t>
  </si>
  <si>
    <t>1027 Budapest Eszter sor 11.</t>
  </si>
  <si>
    <t>Ravasz Pongrác</t>
  </si>
  <si>
    <t>Gazsó Antónia</t>
  </si>
  <si>
    <t>1198 Budapest Csóka tér 10.</t>
  </si>
  <si>
    <t>Fényes Bonifác</t>
  </si>
  <si>
    <t>Fejes Emma</t>
  </si>
  <si>
    <t>1234 Budapest Ifjuság utca 54.</t>
  </si>
  <si>
    <t>Reményi Krisztina</t>
  </si>
  <si>
    <t>Hajdú Franciska</t>
  </si>
  <si>
    <t>1193 Budapest Gomba köz 12.</t>
  </si>
  <si>
    <t>Bacsó Ida</t>
  </si>
  <si>
    <t>Szabados Anikó</t>
  </si>
  <si>
    <t>1049 Budapest Kácsa utca 51.</t>
  </si>
  <si>
    <t>Keleti Gertrúd</t>
  </si>
  <si>
    <t>Pataki Réka</t>
  </si>
  <si>
    <t>1164 Budapest Meder fasor 43.</t>
  </si>
  <si>
    <t>Tasnádi Beatrix</t>
  </si>
  <si>
    <t>Tárnok Martina</t>
  </si>
  <si>
    <t>1134 Budapest Kabóca utca 52.</t>
  </si>
  <si>
    <t>Sebő Beatrix</t>
  </si>
  <si>
    <t>Tasnádi Ágota</t>
  </si>
  <si>
    <t>1144 Budapest Kőfal lépcső 21.</t>
  </si>
  <si>
    <t>Pataki Mária</t>
  </si>
  <si>
    <t>Zentai Éva</t>
  </si>
  <si>
    <t>1151 Budapest Tanító köz 4.</t>
  </si>
  <si>
    <t>Petrás Ágnes</t>
  </si>
  <si>
    <t>Füleki Gizella</t>
  </si>
  <si>
    <t>1104 Budapest Mészáros utca 33.</t>
  </si>
  <si>
    <t>Tihanyi Ákos</t>
  </si>
  <si>
    <t>Czifra Cecilia</t>
  </si>
  <si>
    <t>1146 Budapest Nép utca 55.</t>
  </si>
  <si>
    <t>Garami Dorottya</t>
  </si>
  <si>
    <t>Gerő Kármen</t>
  </si>
  <si>
    <t>1173 Budapest Bajza lépcső 17.</t>
  </si>
  <si>
    <t>Szegedi Martina</t>
  </si>
  <si>
    <t>Sárosi Gyöngyi</t>
  </si>
  <si>
    <t>1153 Budapest Háló utca 47.</t>
  </si>
  <si>
    <t>Bodó Tihamér</t>
  </si>
  <si>
    <t>Sági Antónia</t>
  </si>
  <si>
    <t>1124 Budapest Bölcs dűlő 1.</t>
  </si>
  <si>
    <t>Serföző Bonifác</t>
  </si>
  <si>
    <t>Gyenes Ágnes</t>
  </si>
  <si>
    <t>1091 Budapest Széles utca 60.</t>
  </si>
  <si>
    <t>Kamarás Özséb</t>
  </si>
  <si>
    <t>Pásztor Flóra</t>
  </si>
  <si>
    <t>1056 Budapest Gólya tér 11.</t>
  </si>
  <si>
    <t>Hegedűs Edgár</t>
  </si>
  <si>
    <t>Sallai Júlia</t>
  </si>
  <si>
    <t>1102 Budapest Termesz sor 9.</t>
  </si>
  <si>
    <t>Budai Vajk</t>
  </si>
  <si>
    <t>1041 Budapest Kabóca fasor 1.</t>
  </si>
  <si>
    <t>Farkas Róbert</t>
  </si>
  <si>
    <t>Fitos Judit</t>
  </si>
  <si>
    <t>1039 Budapest Kukorica tér 2.</t>
  </si>
  <si>
    <t>Garamvölgyi Bálint</t>
  </si>
  <si>
    <t>Raffai Nelli</t>
  </si>
  <si>
    <t>1116 Budapest Csavar utca 80.</t>
  </si>
  <si>
    <t>Magyar Taksony</t>
  </si>
  <si>
    <t>Huszák Zsófia</t>
  </si>
  <si>
    <t>1087 Budapest Tavasz utca 89.</t>
  </si>
  <si>
    <t>Stadler Enikő</t>
  </si>
  <si>
    <t>Szendrő Vanda</t>
  </si>
  <si>
    <t>1223 Budapest Pándy utca 44.</t>
  </si>
  <si>
    <t>Sas Roland</t>
  </si>
  <si>
    <t>Gerő Edit</t>
  </si>
  <si>
    <t>1033 Budapest Magyar utca 12.</t>
  </si>
  <si>
    <t>Borbély Zsuzsanna</t>
  </si>
  <si>
    <t>Sólyom Arika</t>
  </si>
  <si>
    <t>1053 Budapest Szegfű utca 88.</t>
  </si>
  <si>
    <t>Perényi Zoltán</t>
  </si>
  <si>
    <t>Rákoczi Mária</t>
  </si>
  <si>
    <t>1218 Budapest Retek utca 100.</t>
  </si>
  <si>
    <t>Pintér Szilveszter</t>
  </si>
  <si>
    <t>Cigány Ilka</t>
  </si>
  <si>
    <t>1071 Budapest Rába dűlő 11.</t>
  </si>
  <si>
    <t>Csaplár Salamon</t>
  </si>
  <si>
    <t>Szoboszlai Csilla</t>
  </si>
  <si>
    <t>1103 Budapest Domb utca 97.</t>
  </si>
  <si>
    <t>Tar Magdolna</t>
  </si>
  <si>
    <t>1158 Budapest Búzavirág dűlő 9.</t>
  </si>
  <si>
    <t>Huszár Ervin</t>
  </si>
  <si>
    <t>Szakács Luca</t>
  </si>
  <si>
    <t>1093 Budapest Gólya tér 10.</t>
  </si>
  <si>
    <t>Huszák Tivadar</t>
  </si>
  <si>
    <t>Ráth Felícia</t>
  </si>
  <si>
    <t>1152 Budapest Bankár utca 41.</t>
  </si>
  <si>
    <t>Angyal Szabolcs</t>
  </si>
  <si>
    <t>Kurucz Galina</t>
  </si>
  <si>
    <t>1131 Budapest Templom utca 1.</t>
  </si>
  <si>
    <t>Somos Zsolt</t>
  </si>
  <si>
    <t>Eke Anna</t>
  </si>
  <si>
    <t>1182 Budapest Fürdő köz 1.</t>
  </si>
  <si>
    <t>Kende Oszkár</t>
  </si>
  <si>
    <t>Sági Elvira</t>
  </si>
  <si>
    <t>1091 Budapest Bagoly utca 93.</t>
  </si>
  <si>
    <t>Vass Dezső</t>
  </si>
  <si>
    <t>Parádi Gyöngyi</t>
  </si>
  <si>
    <t>1195 Budapest Pál köz 7.</t>
  </si>
  <si>
    <t>Kardos Vera</t>
  </si>
  <si>
    <t>Sátori Fanni</t>
  </si>
  <si>
    <t>1228 Budapest Dankó Pista tér 10.</t>
  </si>
  <si>
    <t>Perényi Szidónia</t>
  </si>
  <si>
    <t>Tóth Piroska</t>
  </si>
  <si>
    <t>1185 Budapest Csavar utca 9.</t>
  </si>
  <si>
    <t>Udvardi Donát</t>
  </si>
  <si>
    <t>Halász Martina</t>
  </si>
  <si>
    <t>1102 Budapest Alig utca 70.</t>
  </si>
  <si>
    <t>Serföző Pál</t>
  </si>
  <si>
    <t>Kozák Olimpia</t>
  </si>
  <si>
    <t>1108 Budapest Ótemető utca 57.</t>
  </si>
  <si>
    <t>Adorján Huba</t>
  </si>
  <si>
    <t>Hajós Gertrúd</t>
  </si>
  <si>
    <t>1081 Budapest Alkony utca 62.</t>
  </si>
  <si>
    <t>Koncz Domonkos</t>
  </si>
  <si>
    <t>Sitkei Kitti</t>
  </si>
  <si>
    <t>1174 Budapest Petőfi Sándor sor 24.</t>
  </si>
  <si>
    <t>Szendrei Anikó</t>
  </si>
  <si>
    <t>Honti Gyöngyvér</t>
  </si>
  <si>
    <t>1192 Budapest Duda dűlő 10.</t>
  </si>
  <si>
    <t>Hornyák Adrienn</t>
  </si>
  <si>
    <t>Sziráki Galina</t>
  </si>
  <si>
    <t>1186 Budapest Hajó utca 46.</t>
  </si>
  <si>
    <t>Szabó Adél</t>
  </si>
  <si>
    <t>Sajó Piroska</t>
  </si>
  <si>
    <t>1087 Budapest Bálvány tér 1.</t>
  </si>
  <si>
    <t>Csiszár Zsóka</t>
  </si>
  <si>
    <t>Gazsó Júlia</t>
  </si>
  <si>
    <t>1086 Budapest Új fasor 15.</t>
  </si>
  <si>
    <t>Morvai Ágnes</t>
  </si>
  <si>
    <t>Vámos Olga</t>
  </si>
  <si>
    <t>1173 Budapest Erdőszéli köz 2.</t>
  </si>
  <si>
    <t>Kerti Norbert</t>
  </si>
  <si>
    <t>Bánki Adrienn</t>
  </si>
  <si>
    <t>1105 Budapest Eper tér 7.</t>
  </si>
  <si>
    <t>Káldor Barna</t>
  </si>
  <si>
    <t>Szelei Magda</t>
  </si>
  <si>
    <t>1053 Budapest Bálvány utca 90.</t>
  </si>
  <si>
    <t>Ocskó Pál</t>
  </si>
  <si>
    <t>Rózsahegyi Boriska</t>
  </si>
  <si>
    <t>1096 Budapest Múzeum utca 78.</t>
  </si>
  <si>
    <t>Sátori Csaba</t>
  </si>
  <si>
    <t>Rozsnyai Violetta</t>
  </si>
  <si>
    <t>1021 Budapest Lajos fasor 66.</t>
  </si>
  <si>
    <t>Haraszti Elvira</t>
  </si>
  <si>
    <t>Martos Nóra</t>
  </si>
  <si>
    <t>1219 Budapest Fürj utca 84.</t>
  </si>
  <si>
    <t>Sas Violetta</t>
  </si>
  <si>
    <t>Polgár Mónika</t>
  </si>
  <si>
    <t>1209 Budapest Baranyai utca 90.</t>
  </si>
  <si>
    <t>Pósa Zsófia</t>
  </si>
  <si>
    <t>Budai Brigitta</t>
  </si>
  <si>
    <t>1205 Budapest Kalász utca 1.</t>
  </si>
  <si>
    <t>Réti Hajnalka</t>
  </si>
  <si>
    <t>Ács Gyöngyvér</t>
  </si>
  <si>
    <t>1015 Budapest Alkony köz 12.</t>
  </si>
  <si>
    <t>Pálos Ede</t>
  </si>
  <si>
    <t>Juhász Matild</t>
  </si>
  <si>
    <t>1223 Budapest Pék köz 2.</t>
  </si>
  <si>
    <t>Garami Jolán</t>
  </si>
  <si>
    <t>Pálfi Hermina</t>
  </si>
  <si>
    <t>1108 Budapest Ifjuság tér 3.</t>
  </si>
  <si>
    <t>Majoros Éva</t>
  </si>
  <si>
    <t>Hajnal Berta</t>
  </si>
  <si>
    <t>1198 Budapest Hó utca 5.</t>
  </si>
  <si>
    <t>Kertész Erik</t>
  </si>
  <si>
    <t>Káldor Viktória</t>
  </si>
  <si>
    <t>1026 Budapest Mókus utca 34.</t>
  </si>
  <si>
    <t>Budai Rókus</t>
  </si>
  <si>
    <t>Ladányi Szabrina</t>
  </si>
  <si>
    <t>1066 Budapest Bibic utca 41.</t>
  </si>
  <si>
    <t>Reményi Teréz</t>
  </si>
  <si>
    <t>Lugosi Fanni</t>
  </si>
  <si>
    <t>1159 Budapest Szegfű tér 4.</t>
  </si>
  <si>
    <t>Szegedi Vanda</t>
  </si>
  <si>
    <t>Kemény Mária</t>
  </si>
  <si>
    <t>1084 Budapest Nyíl utca 21.</t>
  </si>
  <si>
    <t>Adorján Arnold</t>
  </si>
  <si>
    <t>Regős Evelin</t>
  </si>
  <si>
    <t>1011 Budapest Boros tér 8.</t>
  </si>
  <si>
    <t>Arató Piroska</t>
  </si>
  <si>
    <t>Halasi Evelin</t>
  </si>
  <si>
    <t>1094 Budapest Kerék utca 53.</t>
  </si>
  <si>
    <t>Zsoldos Menyhért</t>
  </si>
  <si>
    <t>1179 Budapest Koma utca 99.</t>
  </si>
  <si>
    <t>Somoskövi Menyhért</t>
  </si>
  <si>
    <t>Ódor Ágnes</t>
  </si>
  <si>
    <t>1107 Budapest Kalász utca 100.</t>
  </si>
  <si>
    <t>Roboz Valentin</t>
  </si>
  <si>
    <t>Kövér Zsóka</t>
  </si>
  <si>
    <t>1097 Budapest Votinszky utca 84.</t>
  </si>
  <si>
    <t>Rigó Adalbert</t>
  </si>
  <si>
    <t>Kenyeres Nóra</t>
  </si>
  <si>
    <t>1115 Budapest Tőzika utca 32.</t>
  </si>
  <si>
    <t>Koncz Kálmán</t>
  </si>
  <si>
    <t>Kalocsai Renáta</t>
  </si>
  <si>
    <t>1177 Budapest Ősz utca 98.</t>
  </si>
  <si>
    <t>Váradi Félix</t>
  </si>
  <si>
    <t>Ráth Krisztina</t>
  </si>
  <si>
    <t>1056 Budapest Ördög köz 12.</t>
  </si>
  <si>
    <t>Dózsa Pálma</t>
  </si>
  <si>
    <t>Kocsis Tünde</t>
  </si>
  <si>
    <t>1048 Budapest Piac utca 55.</t>
  </si>
  <si>
    <t>Káldor Gitta</t>
  </si>
  <si>
    <t>Megyeri Emma</t>
  </si>
  <si>
    <t>1038 Budapest Bibic lépcső 20.</t>
  </si>
  <si>
    <t>Farkas Rudolf</t>
  </si>
  <si>
    <t>Sáfrány Terézia</t>
  </si>
  <si>
    <t>1042 Budapest Cserfa utca 50.</t>
  </si>
  <si>
    <t>Szakál Béla</t>
  </si>
  <si>
    <t>Béres Rozália</t>
  </si>
  <si>
    <t>1107 Budapest Keskeny utca 89.</t>
  </si>
  <si>
    <t>Molnár Csenge</t>
  </si>
  <si>
    <t>Táborosi Sarolta</t>
  </si>
  <si>
    <t>1191 Budapest Hó utca 73.</t>
  </si>
  <si>
    <t>Hegedűs Andor</t>
  </si>
  <si>
    <t>Hernádi Amália</t>
  </si>
  <si>
    <t>1099 Budapest Apáca utca 39.</t>
  </si>
  <si>
    <t>Gál Katinka</t>
  </si>
  <si>
    <t>Huber Galina</t>
  </si>
  <si>
    <t>1018 Budapest Wágner sor 30.</t>
  </si>
  <si>
    <t>Jávor Evelin</t>
  </si>
  <si>
    <t>Pongó Laura</t>
  </si>
  <si>
    <t>1115 Budapest Új utca 88.</t>
  </si>
  <si>
    <t>Szentgyörgyi Emese</t>
  </si>
  <si>
    <t>Radnai Hilda</t>
  </si>
  <si>
    <t>1118 Budapest Lugas dűlő 16.</t>
  </si>
  <si>
    <t>Szalai Enikő</t>
  </si>
  <si>
    <t>1203 Budapest Bálna utca 18.</t>
  </si>
  <si>
    <t>Pákozdi Gellért</t>
  </si>
  <si>
    <t>Almási Anikó</t>
  </si>
  <si>
    <t>1207 Budapest Boróka utca 45.</t>
  </si>
  <si>
    <t>Pázmány Illés</t>
  </si>
  <si>
    <t>Kalmár Enikő</t>
  </si>
  <si>
    <t>1029 Budapest Napsugár utca 43.</t>
  </si>
  <si>
    <t>Kozma Antal</t>
  </si>
  <si>
    <t>Ocskó Flóra</t>
  </si>
  <si>
    <t>1217 Budapest Gomba fasor 3.</t>
  </si>
  <si>
    <t>Koncz Lázár</t>
  </si>
  <si>
    <t>Rónai Márta</t>
  </si>
  <si>
    <t>1034 Budapest Hadnagy utca 87.</t>
  </si>
  <si>
    <t>Juhász Antal</t>
  </si>
  <si>
    <t>Szakál Gerda</t>
  </si>
  <si>
    <t>1067 Budapest Piac utca 52.</t>
  </si>
  <si>
    <t>Jobbágy Ibolya</t>
  </si>
  <si>
    <t>Árva Rozália</t>
  </si>
  <si>
    <t>1111 Budapest Rövid köz 7.</t>
  </si>
  <si>
    <t>Somlai Tamás</t>
  </si>
  <si>
    <t>Garamvölgyi Veronika</t>
  </si>
  <si>
    <t>1023 Budapest Bibic utca 41.</t>
  </si>
  <si>
    <t>Svéd Zsófia</t>
  </si>
  <si>
    <t>Korda Terézia</t>
  </si>
  <si>
    <t>1149 Budapest Tölgy tér 12.</t>
  </si>
  <si>
    <t>Pollák Félix</t>
  </si>
  <si>
    <t>Hegyi Zsófia</t>
  </si>
  <si>
    <t>1016 Budapest Zólyom tér 11.</t>
  </si>
  <si>
    <t>Ócsai Matild</t>
  </si>
  <si>
    <t>Fábián Krisztina</t>
  </si>
  <si>
    <t>1205 Budapest Széchenyi utca 26.</t>
  </si>
  <si>
    <t>Szász Hajnalka</t>
  </si>
  <si>
    <t>1129 Budapest Mazsola sor 17.</t>
  </si>
  <si>
    <t>Harmat Ildikó</t>
  </si>
  <si>
    <t>Hajdú Judit</t>
  </si>
  <si>
    <t>1136 Budapest Fehér lépcső 1.</t>
  </si>
  <si>
    <t>Szanyi László</t>
  </si>
  <si>
    <t>Mácsai Vera</t>
  </si>
  <si>
    <t>1218 Budapest Apáca utca 78.</t>
  </si>
  <si>
    <t>Szőllősi Barbara</t>
  </si>
  <si>
    <t>Pék Etelka</t>
  </si>
  <si>
    <t>1152 Budapest Birkozó sor 23.</t>
  </si>
  <si>
    <t>Lengyel Albert</t>
  </si>
  <si>
    <t>Rákoczi Katalin</t>
  </si>
  <si>
    <t>1106 Budapest Hajnal utca 83.</t>
  </si>
  <si>
    <t>Berkes Vencel</t>
  </si>
  <si>
    <t>Engi Klára</t>
  </si>
  <si>
    <t>1042 Budapest Kossuth utca 28.</t>
  </si>
  <si>
    <t>Simák Teréz</t>
  </si>
  <si>
    <t>Korpás Margit</t>
  </si>
  <si>
    <t>1237 Budapest Rába dűlő 9.</t>
  </si>
  <si>
    <t>Jenei Annamária</t>
  </si>
  <si>
    <t>Virág Ibolya</t>
  </si>
  <si>
    <t>1236 Budapest Kis utca 70.</t>
  </si>
  <si>
    <t>Soltész Zsolt</t>
  </si>
  <si>
    <t>Szűcs Violetta</t>
  </si>
  <si>
    <t>1053 Budapest Indóház lépcső 4.</t>
  </si>
  <si>
    <t>Berényi Ede</t>
  </si>
  <si>
    <t>Pusztai Virág</t>
  </si>
  <si>
    <t>1202 Budapest Bankár tér 5.</t>
  </si>
  <si>
    <t>Eszes Boglár</t>
  </si>
  <si>
    <t>Tóth Amanda</t>
  </si>
  <si>
    <t>1191 Budapest Jókai utca 19.</t>
  </si>
  <si>
    <t>Fodor Edvin</t>
  </si>
  <si>
    <t>Debreceni Annabella</t>
  </si>
  <si>
    <t>1034 Budapest Csavar utca 38.</t>
  </si>
  <si>
    <t>Porkoláb Vilma</t>
  </si>
  <si>
    <t>Dobai Katalin</t>
  </si>
  <si>
    <t>1109 Budapest Csárda utca 80.</t>
  </si>
  <si>
    <t>Halmai Tamás</t>
  </si>
  <si>
    <t>Csaplár Katalin</t>
  </si>
  <si>
    <t>1148 Budapest Rózsa tér 7.</t>
  </si>
  <si>
    <t>Nyerges Lili</t>
  </si>
  <si>
    <t>Pomázi Liliána</t>
  </si>
  <si>
    <t>1133 Budapest Piac fasor 24.</t>
  </si>
  <si>
    <t>Kemény Hajna</t>
  </si>
  <si>
    <t>Gyimesi Elvira</t>
  </si>
  <si>
    <t>1227 Budapest Etelka köz 5.</t>
  </si>
  <si>
    <t>Ács Szabina</t>
  </si>
  <si>
    <t>Bihari Violetta</t>
  </si>
  <si>
    <t>1085 Budapest Pál utca 16.</t>
  </si>
  <si>
    <t>Pölöskei Marietta</t>
  </si>
  <si>
    <t>Farkas Martina</t>
  </si>
  <si>
    <t>1164 Budapest Eper sor 14.</t>
  </si>
  <si>
    <t>Aradi Jónás</t>
  </si>
  <si>
    <t>1215 Budapest Őrház utca 60.</t>
  </si>
  <si>
    <t>Sütő Laura</t>
  </si>
  <si>
    <t>Szegő Natália</t>
  </si>
  <si>
    <t>1086 Budapest Napvirág utca 55.</t>
  </si>
  <si>
    <t>Farkas István</t>
  </si>
  <si>
    <t>Káldor Katinka</t>
  </si>
  <si>
    <t>1206 Budapest Boros utca 70.</t>
  </si>
  <si>
    <t>Parti Zoltán</t>
  </si>
  <si>
    <t>Morvai Tekla</t>
  </si>
  <si>
    <t>1092 Budapest Szittya lépcső 28.</t>
  </si>
  <si>
    <t>Barta Lívia</t>
  </si>
  <si>
    <t>Polyák Edit</t>
  </si>
  <si>
    <t>1114 Budapest Csillag utca 79.</t>
  </si>
  <si>
    <t>Szentgyörgyi Tiborc</t>
  </si>
  <si>
    <t>Dombi Miléna</t>
  </si>
  <si>
    <t>1123 Budapest Ótemető tér 12.</t>
  </si>
  <si>
    <t>Somogyi Árpád</t>
  </si>
  <si>
    <t>Borbély Amália</t>
  </si>
  <si>
    <t>1159 Budapest Fürdő utca 76.</t>
  </si>
  <si>
    <t>Fodor Tilda</t>
  </si>
  <si>
    <t>Bakos Patrícia</t>
  </si>
  <si>
    <t>1214 Budapest István király utca 3.</t>
  </si>
  <si>
    <t>Szabó Emma</t>
  </si>
  <si>
    <t>Harmat Virág</t>
  </si>
  <si>
    <t>1146 Budapest Kossuth dűlő 10.</t>
  </si>
  <si>
    <t>Megyeri Gál</t>
  </si>
  <si>
    <t>Ligeti Réka</t>
  </si>
  <si>
    <t>1171 Budapest Rózsa utca 95.</t>
  </si>
  <si>
    <t>Hegyi Mária</t>
  </si>
  <si>
    <t>Szepesi Judit</t>
  </si>
  <si>
    <t>1038 Budapest Jászai Mari utca 5.</t>
  </si>
  <si>
    <t>Hegyi Tünde</t>
  </si>
  <si>
    <t>Pék Renáta</t>
  </si>
  <si>
    <t>1037 Budapest Lovarda tér 12.</t>
  </si>
  <si>
    <t>Mező Luca</t>
  </si>
  <si>
    <t>Szerdahelyi Erika</t>
  </si>
  <si>
    <t>1233 Budapest Bogár köz 2.</t>
  </si>
  <si>
    <t>Keszthelyi Ágnes</t>
  </si>
  <si>
    <t>Tárnok Vilma</t>
  </si>
  <si>
    <t>1096 Budapest Dankó Pista tér 9.</t>
  </si>
  <si>
    <t>Kopácsi Zsófia</t>
  </si>
  <si>
    <t>Dorogi Ida</t>
  </si>
  <si>
    <t>1018 Budapest Árbóc utca 17.</t>
  </si>
  <si>
    <t>Hegedűs Ágota</t>
  </si>
  <si>
    <t>Duka Izolda</t>
  </si>
  <si>
    <t>1199 Budapest Árbóc tér 2.</t>
  </si>
  <si>
    <t>Majoros Emőd</t>
  </si>
  <si>
    <t>Lévai Olga</t>
  </si>
  <si>
    <t>1207 Budapest Pacsirta utca 23.</t>
  </si>
  <si>
    <t>Pálfi Patrícia</t>
  </si>
  <si>
    <t>Pék Berta</t>
  </si>
  <si>
    <t>1035 Budapest Rózsa dűlő 12.</t>
  </si>
  <si>
    <t>Kende Ágota</t>
  </si>
  <si>
    <t>Szemes Luca</t>
  </si>
  <si>
    <t>1228 Budapest Gólya utca 62.</t>
  </si>
  <si>
    <t>Jankovics Gál</t>
  </si>
  <si>
    <t>Várnai Gertrúd</t>
  </si>
  <si>
    <t>1193 Budapest Pál tér 4.</t>
  </si>
  <si>
    <t>Berényi Annamária</t>
  </si>
  <si>
    <t>Kemény Emese</t>
  </si>
  <si>
    <t>1203 Budapest Csöpp lépcső 20.</t>
  </si>
  <si>
    <t>Virág Julianna</t>
  </si>
  <si>
    <t>1066 Budapest Mézes utca 87.</t>
  </si>
  <si>
    <t>Oláh Antónia</t>
  </si>
  <si>
    <t>Csonka Liza</t>
  </si>
  <si>
    <t>1237 Budapest Csöpp tér 9.</t>
  </si>
  <si>
    <t>Kardos Ádám</t>
  </si>
  <si>
    <t>Goda Klára</t>
  </si>
  <si>
    <t>1173 Budapest Zsák köz 5.</t>
  </si>
  <si>
    <t>Bolgár Evelin</t>
  </si>
  <si>
    <t>Róka Leonóra</t>
  </si>
  <si>
    <t>1114 Budapest Halász fasor 48.</t>
  </si>
  <si>
    <t>Szendrő Márta</t>
  </si>
  <si>
    <t>Pócsik Bíborka</t>
  </si>
  <si>
    <t>1039 Budapest Derkovits fasor 44.</t>
  </si>
  <si>
    <t>Szeberényi Amália</t>
  </si>
  <si>
    <t>Veress Dominika</t>
  </si>
  <si>
    <t>1012 Budapest Tőzika tér 10.</t>
  </si>
  <si>
    <t>Somlai Mónika</t>
  </si>
  <si>
    <t>Szepesi Martina</t>
  </si>
  <si>
    <t>1097 Budapest István király utca 69.</t>
  </si>
  <si>
    <t>Laczkó Orbán</t>
  </si>
  <si>
    <t>Mikó Martina</t>
  </si>
  <si>
    <t>1188 Budapest Mészáros tér 10.</t>
  </si>
  <si>
    <t>Kertész Ibolya</t>
  </si>
  <si>
    <t>Borbély Magdolna</t>
  </si>
  <si>
    <t>1098 Budapest Boszorkány utca 88.</t>
  </si>
  <si>
    <t>Földes Flóra</t>
  </si>
  <si>
    <t>Gosztonyi Emma</t>
  </si>
  <si>
    <t>1169 Budapest Dajka utca 87.</t>
  </si>
  <si>
    <t>Éles Gergely</t>
  </si>
  <si>
    <t>Szentmiklósi Zsuzsanna</t>
  </si>
  <si>
    <t>1156 Budapest Jókai tér 3.</t>
  </si>
  <si>
    <t>Fekete Hunor</t>
  </si>
  <si>
    <t>Kis Rita</t>
  </si>
  <si>
    <t>1232 Budapest Nyár tér 5.</t>
  </si>
  <si>
    <t>Cseke Alíz</t>
  </si>
  <si>
    <t>Regős Szabrina</t>
  </si>
  <si>
    <t>1213 Budapest Ördög utca 98.</t>
  </si>
  <si>
    <t>Martos Botond</t>
  </si>
  <si>
    <t>Pálinkás Liliána</t>
  </si>
  <si>
    <t>1056 Budapest Alig utca 68.</t>
  </si>
  <si>
    <t>Dóczi Csenge</t>
  </si>
  <si>
    <t>Kubinyi Lujza</t>
  </si>
  <si>
    <t>1067 Budapest Napvirág tér 8.</t>
  </si>
  <si>
    <t>Paál Sára</t>
  </si>
  <si>
    <t>Pap Vilma</t>
  </si>
  <si>
    <t>1154 Budapest Kabóca tér 11.</t>
  </si>
  <si>
    <t>Takács Endre</t>
  </si>
  <si>
    <t>Rádi Rita</t>
  </si>
  <si>
    <t>1069 Budapest Oldal utca 83.</t>
  </si>
  <si>
    <t>Szász István</t>
  </si>
  <si>
    <t>Bajor Viktória</t>
  </si>
  <si>
    <t>1102 Budapest Wágner utca 65.</t>
  </si>
  <si>
    <t>Süle Erzsébet</t>
  </si>
  <si>
    <t>Reményi Brigitta</t>
  </si>
  <si>
    <t>1056 Budapest Kiskúti utca 42.</t>
  </si>
  <si>
    <t>Kun Patrícia</t>
  </si>
  <si>
    <t>Kalmár Izabella</t>
  </si>
  <si>
    <t>1201 Budapest Hajó utca 10.</t>
  </si>
  <si>
    <t>Rózsa Bertalan</t>
  </si>
  <si>
    <t>Martos Szabrina</t>
  </si>
  <si>
    <t>1061 Budapest Baranyai dűlő 14.</t>
  </si>
  <si>
    <t>Erdős Klára</t>
  </si>
  <si>
    <t>Hajós Amanda</t>
  </si>
  <si>
    <t>1184 Budapest Alig utca 43.</t>
  </si>
  <si>
    <t>Szőnyi Ágota</t>
  </si>
  <si>
    <t>Sebő Adrienn</t>
  </si>
  <si>
    <t>1169 Budapest Apáca utca 42.</t>
  </si>
  <si>
    <t>Dudás Hilda</t>
  </si>
  <si>
    <t>Mező Enikő</t>
  </si>
  <si>
    <t>1214 Budapest Orgona utca 2.</t>
  </si>
  <si>
    <t>Zentai Gáspár</t>
  </si>
  <si>
    <t>1082 Budapest Sütő utca 67.</t>
  </si>
  <si>
    <t>Juhász Róbert</t>
  </si>
  <si>
    <t>Szalkai Lídia</t>
  </si>
  <si>
    <t>1032 Budapest Szív fasor 27.</t>
  </si>
  <si>
    <t>Török Iván</t>
  </si>
  <si>
    <t>Pető Luca</t>
  </si>
  <si>
    <t>1188 Budapest Levél utca 5.</t>
  </si>
  <si>
    <t>Gyurkovics Jácint</t>
  </si>
  <si>
    <t>Hetényi Magdolna</t>
  </si>
  <si>
    <t>1203 Budapest Erdőszéli utca 97.</t>
  </si>
  <si>
    <t>Várszegi Mihály</t>
  </si>
  <si>
    <t>Orosz Luca</t>
  </si>
  <si>
    <t>1073 Budapest Pék sor 8.</t>
  </si>
  <si>
    <t>Tóth Ádám</t>
  </si>
  <si>
    <t>Köves Izabella</t>
  </si>
  <si>
    <t>1162 Budapest Meder utca 9.</t>
  </si>
  <si>
    <t>Cseh Barbara</t>
  </si>
  <si>
    <t>Győri Sára</t>
  </si>
  <si>
    <t>1064 Budapest Gólya lépcső 17.</t>
  </si>
  <si>
    <t>Kurucz Tamara</t>
  </si>
  <si>
    <t>1232 Budapest Jókai tér 8.</t>
  </si>
  <si>
    <t>Vári Emilia</t>
  </si>
  <si>
    <t>Csonka Teréz</t>
  </si>
  <si>
    <t>1165 Budapest Bajza utca 40.</t>
  </si>
  <si>
    <t>Parádi Teréz</t>
  </si>
  <si>
    <t>Hajnal Orsolya</t>
  </si>
  <si>
    <t>1192 Budapest Rövid sor 23.</t>
  </si>
  <si>
    <t>Sós Gizella</t>
  </si>
  <si>
    <t>Bakos Kornélia</t>
  </si>
  <si>
    <t>1085 Budapest Bodzás utca 1.</t>
  </si>
  <si>
    <t>Somoskövi Gáspár</t>
  </si>
  <si>
    <t>Mosolygó Boglárka</t>
  </si>
  <si>
    <t>1216 Budapest Derkovits sor 9.</t>
  </si>
  <si>
    <t>Pálfi Zsuzsanna</t>
  </si>
  <si>
    <t>Hidvégi Zsuzsanna</t>
  </si>
  <si>
    <t>1056 Budapest Mészáros utca 3.</t>
  </si>
  <si>
    <t>Pálinkás Vince</t>
  </si>
  <si>
    <t>Jávor Helga</t>
  </si>
  <si>
    <t>1056 Budapest Pál utca 68.</t>
  </si>
  <si>
    <t>Molnár Ábel</t>
  </si>
  <si>
    <t>Jurányi Boriska</t>
  </si>
  <si>
    <t>1214 Budapest Domb utca 9.</t>
  </si>
  <si>
    <t>Sárvári Hajnalka</t>
  </si>
  <si>
    <t>Rideg Elvira</t>
  </si>
  <si>
    <t>1034 Budapest Cserfa utca 46.</t>
  </si>
  <si>
    <t>Mezei Aladár</t>
  </si>
  <si>
    <t>Méhes Lenke</t>
  </si>
  <si>
    <t>1064 Budapest Mókus tér 4.</t>
  </si>
  <si>
    <t>Medve Ernő</t>
  </si>
  <si>
    <t>Halmosi Amanda</t>
  </si>
  <si>
    <t>1049 Budapest Sütő utca 91.</t>
  </si>
  <si>
    <t>Német Sára</t>
  </si>
  <si>
    <t>Jenei Laura</t>
  </si>
  <si>
    <t>1233 Budapest Irgalmas köz 6.</t>
  </si>
  <si>
    <t>Koczka Zsóka</t>
  </si>
  <si>
    <t>Rákoczi Éva</t>
  </si>
  <si>
    <t>1182 Budapest Medve utca 68.</t>
  </si>
  <si>
    <t>Hajdú Jolán</t>
  </si>
  <si>
    <t>Jelinek Miléna</t>
  </si>
  <si>
    <t>1213 Budapest Indóház utca 54.</t>
  </si>
  <si>
    <t>Kürti Debóra</t>
  </si>
  <si>
    <t>Ódor Ilona</t>
  </si>
  <si>
    <t>1035 Budapest Bécsi sor 3.</t>
  </si>
  <si>
    <t>Kenyeres Csenger</t>
  </si>
  <si>
    <t>Palotás Amália</t>
  </si>
  <si>
    <t>1174 Budapest Bal tér 10.</t>
  </si>
  <si>
    <t>Szentmiklósi Réka</t>
  </si>
  <si>
    <t>Sári Amanda</t>
  </si>
  <si>
    <t>1153 Budapest Háló utca 84.</t>
  </si>
  <si>
    <t>Virág Herman</t>
  </si>
  <si>
    <t>Galla Liliána</t>
  </si>
  <si>
    <t>1213 Budapest Baranyai utca 5.</t>
  </si>
  <si>
    <t>Faludi Borbála</t>
  </si>
  <si>
    <t>Gyimesi Katalin</t>
  </si>
  <si>
    <t>1026 Budapest Hó fasor 41.</t>
  </si>
  <si>
    <t>Mikó János</t>
  </si>
  <si>
    <t>Csányi Zsóka</t>
  </si>
  <si>
    <t>1146 Budapest Nyár utca 94.</t>
  </si>
  <si>
    <t>Eszes Elemér</t>
  </si>
  <si>
    <t>Duka Margit</t>
  </si>
  <si>
    <t>1219 Budapest Nyárfa utca 16.</t>
  </si>
  <si>
    <t>Honti Elza</t>
  </si>
  <si>
    <t>1017 Budapest Budapesti utca 94.</t>
  </si>
  <si>
    <t>Radnóti Adalbert</t>
  </si>
  <si>
    <t>Galla Magdaléna</t>
  </si>
  <si>
    <t>1076 Budapest Levél utca 95.</t>
  </si>
  <si>
    <t>Réz Erzsébet</t>
  </si>
  <si>
    <t>Roboz Sarolta</t>
  </si>
  <si>
    <t>1105 Budapest Szegfű utca 50.</t>
  </si>
  <si>
    <t>Huszka Csenge</t>
  </si>
  <si>
    <t>Fóti Amália</t>
  </si>
  <si>
    <t>1079 Budapest Apáca tér 7.</t>
  </si>
  <si>
    <t>Halmosi Szabolcs</t>
  </si>
  <si>
    <t>Nádasi Hajnalka</t>
  </si>
  <si>
    <t>1108 Budapest Jászai Mari fasor 28.</t>
  </si>
  <si>
    <t>Pócsik Ottó</t>
  </si>
  <si>
    <t>Káplár Laura</t>
  </si>
  <si>
    <t>1069 Budapest Berkenye utca 48.</t>
  </si>
  <si>
    <t>Lendvai Ödön</t>
  </si>
  <si>
    <t>Blaskó Adrienn</t>
  </si>
  <si>
    <t>1028 Budapest Csinszka utca 25.</t>
  </si>
  <si>
    <t>Sári Hunor</t>
  </si>
  <si>
    <t>Faludi Emma</t>
  </si>
  <si>
    <t>1075 Budapest Mézes utca 57.</t>
  </si>
  <si>
    <t>Boros Linda</t>
  </si>
  <si>
    <t>Lovász Patrícia</t>
  </si>
  <si>
    <t>1222 Budapest Bálvány utca 35.</t>
  </si>
  <si>
    <t>Kecskés Adorján</t>
  </si>
  <si>
    <t>Almási Erzsébet</t>
  </si>
  <si>
    <t>1199 Budapest Szekeres utca 27.</t>
  </si>
  <si>
    <t>Deák Franciska</t>
  </si>
  <si>
    <t>Csordás Csilla</t>
  </si>
  <si>
    <t>1159 Budapest Hajó tér 11.</t>
  </si>
  <si>
    <t>Dózsa Helga</t>
  </si>
  <si>
    <t>1036 Budapest Gomba utca 58.</t>
  </si>
  <si>
    <t>Éles Győző</t>
  </si>
  <si>
    <t>Szilágyi Irma</t>
  </si>
  <si>
    <t>1224 Budapest Gránit utca 57.</t>
  </si>
  <si>
    <t>Koncz Franciska</t>
  </si>
  <si>
    <t>Svéd Olívia</t>
  </si>
  <si>
    <t>1021 Budapest Petőfi Sándor utca 36.</t>
  </si>
  <si>
    <t>Nemes Kelemen</t>
  </si>
  <si>
    <t>Kecskés Dóra</t>
  </si>
  <si>
    <t>1073 Budapest Erdőszéli utca 90.</t>
  </si>
  <si>
    <t>Farkas Ábel</t>
  </si>
  <si>
    <t>Seres Liliána</t>
  </si>
  <si>
    <t>1127 Budapest Alig utca 62.</t>
  </si>
  <si>
    <t>Maróti Ágota</t>
  </si>
  <si>
    <t>Bene Szidónia</t>
  </si>
  <si>
    <t>1137 Budapest Napvirág utca 83.</t>
  </si>
  <si>
    <t>Pölöskei Matild</t>
  </si>
  <si>
    <t>Szegedi Lili</t>
  </si>
  <si>
    <t>1181 Budapest Pacsirta köz 6.</t>
  </si>
  <si>
    <t>Csontos Liza</t>
  </si>
  <si>
    <t>Reményi Anita</t>
  </si>
  <si>
    <t>1128 Budapest Árbóc tér 6.</t>
  </si>
  <si>
    <t>Pap Miklós</t>
  </si>
  <si>
    <t>Blaskó Irma</t>
  </si>
  <si>
    <t>1219 Budapest Fehér utca 20.</t>
  </si>
  <si>
    <t>Munkácsi Gertrúd</t>
  </si>
  <si>
    <t>Polányi Szilvia</t>
  </si>
  <si>
    <t>1057 Budapest Lugas utca 88.</t>
  </si>
  <si>
    <t>Fonyódi Linda</t>
  </si>
  <si>
    <t>Keszler Melinda</t>
  </si>
  <si>
    <t>1159 Budapest Bölcs utca 17.</t>
  </si>
  <si>
    <t>Halmosi Zétény</t>
  </si>
  <si>
    <t>Boros Mária</t>
  </si>
  <si>
    <t>1207 Budapest Lengyel utca 83.</t>
  </si>
  <si>
    <t>Goda Szabolcs</t>
  </si>
  <si>
    <t>Horváth Ágnes</t>
  </si>
  <si>
    <t>1062 Budapest Török utca 55.</t>
  </si>
  <si>
    <t>Földes Ágoston</t>
  </si>
  <si>
    <t>Pálvölgyi Amália</t>
  </si>
  <si>
    <t>1231 Budapest Táltos utca 69.</t>
  </si>
  <si>
    <t>Deák Katinka</t>
  </si>
  <si>
    <t>1159 Budapest Halász fasor 82.</t>
  </si>
  <si>
    <t>Kőszegi Bálint</t>
  </si>
  <si>
    <t>Fekete Gabriella</t>
  </si>
  <si>
    <t>1206 Budapest Templom tér 3.</t>
  </si>
  <si>
    <t>Halasi Herman</t>
  </si>
  <si>
    <t>Sényi Ágota</t>
  </si>
  <si>
    <t>1046 Budapest Jókai tér 10.</t>
  </si>
  <si>
    <t>Sárai Gertrúd</t>
  </si>
  <si>
    <t>Almási Magda</t>
  </si>
  <si>
    <t>1124 Budapest Kácsa lépcső 11.</t>
  </si>
  <si>
    <t>Rigó László</t>
  </si>
  <si>
    <t>Koczka Nóra</t>
  </si>
  <si>
    <t>1231 Budapest Avar utca 91.</t>
  </si>
  <si>
    <t>Orosz Emőke</t>
  </si>
  <si>
    <t>Pálfi Pálma</t>
  </si>
  <si>
    <t>1131 Budapest Ősz utca 91.</t>
  </si>
  <si>
    <t>Bánki Borisz</t>
  </si>
  <si>
    <t>Káplár Olga</t>
  </si>
  <si>
    <t>1111 Budapest Hajó lépcső 29.</t>
  </si>
  <si>
    <t>Duka Gusztáv</t>
  </si>
  <si>
    <t>Éles Beáta</t>
  </si>
  <si>
    <t>1191 Budapest Nép utca 100.</t>
  </si>
  <si>
    <t>Csorba Kármen</t>
  </si>
  <si>
    <t>Bolgár Krisztina</t>
  </si>
  <si>
    <t>1167 Budapest Csipkegyári sor 22.</t>
  </si>
  <si>
    <t>Olajos Rita</t>
  </si>
  <si>
    <t>1054 Budapest Balatoni utca 89.</t>
  </si>
  <si>
    <t>Szegedi Frigyes</t>
  </si>
  <si>
    <t>Kubinyi Klotild</t>
  </si>
  <si>
    <t>1123 Budapest Lovarda utca 86.</t>
  </si>
  <si>
    <t>Kárpáti Szilvia</t>
  </si>
  <si>
    <t>Szakál Izolda</t>
  </si>
  <si>
    <t>1014 Budapest Kerekes dűlő 2.</t>
  </si>
  <si>
    <t>Eszes Roland</t>
  </si>
  <si>
    <t>Csernus Zsuzsanna</t>
  </si>
  <si>
    <t>1066 Budapest Retek utca 3.</t>
  </si>
  <si>
    <t>Slezák Tiborc</t>
  </si>
  <si>
    <t>Bobák Regina</t>
  </si>
  <si>
    <t>1083 Budapest Csárda köz 11.</t>
  </si>
  <si>
    <t>Kozma Rózsa</t>
  </si>
  <si>
    <t>Forrai Martina</t>
  </si>
  <si>
    <t>1045 Budapest Pék fasor 41.</t>
  </si>
  <si>
    <t>Lengyel Irma</t>
  </si>
  <si>
    <t>Radványi Ágota</t>
  </si>
  <si>
    <t>1129 Budapest Alkony utca 97.</t>
  </si>
  <si>
    <t>Szántó Hajnalka</t>
  </si>
  <si>
    <t>Enyedi Rozália</t>
  </si>
  <si>
    <t>1161 Budapest Csavar utca 6.</t>
  </si>
  <si>
    <t>Magyar Mónika</t>
  </si>
  <si>
    <t>Káldor Beatrix</t>
  </si>
  <si>
    <t>1023 Budapest Ördög utca 62.</t>
  </si>
  <si>
    <t>Siklósi Erika</t>
  </si>
  <si>
    <t>Kubinyi Magdolna</t>
  </si>
  <si>
    <t>1018 Budapest Lugas utca 51.</t>
  </si>
  <si>
    <t>Kozák Gergely</t>
  </si>
  <si>
    <t>Csergő Magda</t>
  </si>
  <si>
    <t>1214 Budapest Gömb fasor 64.</t>
  </si>
  <si>
    <t>Lázár Norbert</t>
  </si>
  <si>
    <t>Hernádi Debóra</t>
  </si>
  <si>
    <t>1092 Budapest Votinszky utca 9.</t>
  </si>
  <si>
    <t>Hamza Krisztina</t>
  </si>
  <si>
    <t>1226 Budapest Ótemető utca 95.</t>
  </si>
  <si>
    <t>Ács Aurél</t>
  </si>
  <si>
    <t>Szepesi Melinda</t>
  </si>
  <si>
    <t>1165 Budapest Dajka utca 56.</t>
  </si>
  <si>
    <t>Szalai Ottó</t>
  </si>
  <si>
    <t>Csóka Gyöngyi</t>
  </si>
  <si>
    <t>1052 Budapest Új utca 44.</t>
  </si>
  <si>
    <t>Szabados Gedeon</t>
  </si>
  <si>
    <t>Dorogi Lujza</t>
  </si>
  <si>
    <t>1184 Budapest Eötvös utca 64.</t>
  </si>
  <si>
    <t>Sebő Herman</t>
  </si>
  <si>
    <t>Molnár Irma</t>
  </si>
  <si>
    <t>1177 Budapest Hajnal sor 14.</t>
  </si>
  <si>
    <t>Oláh Csanád</t>
  </si>
  <si>
    <t>Román Dominika</t>
  </si>
  <si>
    <t>1236 Budapest Bálvány köz 8.</t>
  </si>
  <si>
    <t>Pesti Ignác</t>
  </si>
  <si>
    <t>Lévai Izabella</t>
  </si>
  <si>
    <t>1181 Budapest Eötvös utca 53.</t>
  </si>
  <si>
    <t>Kövér Bulcsú</t>
  </si>
  <si>
    <t>Árva Szilvia</t>
  </si>
  <si>
    <t>1088 Budapest Kőfal utca 80.</t>
  </si>
  <si>
    <t>Nádor Lenke</t>
  </si>
  <si>
    <t>Asztalos Dominika</t>
  </si>
  <si>
    <t>1201 Budapest Bokor lépcső 6.</t>
  </si>
  <si>
    <t>Káplár Alfréd</t>
  </si>
  <si>
    <t>Jankovics Adrienn</t>
  </si>
  <si>
    <t>1194 Budapest Wágner utca 85.</t>
  </si>
  <si>
    <t>Pálvölgyi János</t>
  </si>
  <si>
    <t>Hagymási Flóra</t>
  </si>
  <si>
    <t>1059 Budapest Indóház dűlő 10.</t>
  </si>
  <si>
    <t>Juhász Boriska</t>
  </si>
  <si>
    <t>1034 Budapest Mazsola utca 6.</t>
  </si>
  <si>
    <t>Dobos Krisztina</t>
  </si>
  <si>
    <t>Huber Irén</t>
  </si>
  <si>
    <t>1171 Budapest Búzavirág utca 45.</t>
  </si>
  <si>
    <t>Radnai Viktória</t>
  </si>
  <si>
    <t>Lánczi Klotild</t>
  </si>
  <si>
    <t>1123 Budapest Kukorica lépcső 7.</t>
  </si>
  <si>
    <t>Zsoldos Laura</t>
  </si>
  <si>
    <t>1075 Budapest Kalász tér 12.</t>
  </si>
  <si>
    <t>Gémes Kornélia</t>
  </si>
  <si>
    <t>Stark Vanda</t>
  </si>
  <si>
    <t>1119 Budapest Kiskúti utca 59.</t>
  </si>
  <si>
    <t>Pesti Kármen</t>
  </si>
  <si>
    <t>Fitos Magdaléna</t>
  </si>
  <si>
    <t>1135 Budapest Berkenye tér 6.</t>
  </si>
  <si>
    <t>Nyári Hunor</t>
  </si>
  <si>
    <t>Zeke Linda</t>
  </si>
  <si>
    <t>1211 Budapest Vőlegény utca 73.</t>
  </si>
  <si>
    <t>Keszler Salamon</t>
  </si>
  <si>
    <t>Petrovics Sára</t>
  </si>
  <si>
    <t>1027 Budapest Eper tér 7.</t>
  </si>
  <si>
    <t>Orosz Edit</t>
  </si>
  <si>
    <t>Homoki Ágnes</t>
  </si>
  <si>
    <t>1193 Budapest Cserfa utca 97.</t>
  </si>
  <si>
    <t>Perényi Márkó</t>
  </si>
  <si>
    <t>Radványi Izolda</t>
  </si>
  <si>
    <t>1011 Budapest Bal utca 69.</t>
  </si>
  <si>
    <t>Gulyás Arany</t>
  </si>
  <si>
    <t>1208 Budapest Kácsa utca 4.</t>
  </si>
  <si>
    <t>Dévényi Margit</t>
  </si>
  <si>
    <t>Csáki Ágota</t>
  </si>
  <si>
    <t>1067 Budapest Malom utca 77.</t>
  </si>
  <si>
    <t>Takács Ágota</t>
  </si>
  <si>
    <t>Sárai Veronika</t>
  </si>
  <si>
    <t>1015 Budapest Tél utca 53.</t>
  </si>
  <si>
    <t>Földes Péter</t>
  </si>
  <si>
    <t>Román Elza</t>
  </si>
  <si>
    <t>1042 Budapest Birkozó dűlő 8.</t>
  </si>
  <si>
    <t>Olajos Elvira</t>
  </si>
  <si>
    <t>Kónya Fanni</t>
  </si>
  <si>
    <t>1025 Budapest Török dűlő 1.</t>
  </si>
  <si>
    <t>Roboz Etelka</t>
  </si>
  <si>
    <t>Kuti Kinga</t>
  </si>
  <si>
    <t>1052 Budapest Otthon utca 19.</t>
  </si>
  <si>
    <t>Agócs Soma</t>
  </si>
  <si>
    <t>Kőszegi Violetta</t>
  </si>
  <si>
    <t>1023 Budapest Retek utca 94.</t>
  </si>
  <si>
    <t>Csordás Tímea</t>
  </si>
  <si>
    <t>1086 Budapest Pezsgő utca 41.</t>
  </si>
  <si>
    <t>Bíró László</t>
  </si>
  <si>
    <t>Sarkadi Tímea</t>
  </si>
  <si>
    <t>1117 Budapest Hal fasor 67.</t>
  </si>
  <si>
    <t>Somfai Tivadar</t>
  </si>
  <si>
    <t>Csáki Pálma</t>
  </si>
  <si>
    <t>1192 Budapest Retek utca 73.</t>
  </si>
  <si>
    <t>Szeberényi Enikő</t>
  </si>
  <si>
    <t>Halasi Katalin</t>
  </si>
  <si>
    <t>1016 Budapest Rózsa dűlő 6.</t>
  </si>
  <si>
    <t>Lévai Ervin</t>
  </si>
  <si>
    <t>Jancsó Barbara</t>
  </si>
  <si>
    <t>1051 Budapest Cserfa utca 79.</t>
  </si>
  <si>
    <t>Megyeri Sarolta</t>
  </si>
  <si>
    <t>Mácsai Gerda</t>
  </si>
  <si>
    <t>1151 Budapest Fő tér 12.</t>
  </si>
  <si>
    <t>Aradi Péter</t>
  </si>
  <si>
    <t>Hegedűs Vilma</t>
  </si>
  <si>
    <t>1054 Budapest Mézes utca 90.</t>
  </si>
  <si>
    <t>Polányi Szabina</t>
  </si>
  <si>
    <t>1167 Budapest Boszorkány utca 21.</t>
  </si>
  <si>
    <t>Blaskó Adorján</t>
  </si>
  <si>
    <t>Vadász Zsófia</t>
  </si>
  <si>
    <t>1083 Budapest Ökörszem fasor 58.</t>
  </si>
  <si>
    <t>Keleti Arika</t>
  </si>
  <si>
    <t>Sitkei Petra</t>
  </si>
  <si>
    <t>1069 Budapest Bankár lépcső 29.</t>
  </si>
  <si>
    <t>Zala Jolán</t>
  </si>
  <si>
    <t>Ladányi Tamara</t>
  </si>
  <si>
    <t>1089 Budapest Citrom dűlő 14.</t>
  </si>
  <si>
    <t>Radnóti Lívia</t>
  </si>
  <si>
    <t>Harmat Paula</t>
  </si>
  <si>
    <t>1182 Budapest Duda tér 8.</t>
  </si>
  <si>
    <t>Soproni Bernát</t>
  </si>
  <si>
    <t>Homoki Kinga</t>
  </si>
  <si>
    <t>1129 Budapest Árbóc utca 84.</t>
  </si>
  <si>
    <t>Hornyák Kármen</t>
  </si>
  <si>
    <t>Surányi Ágota</t>
  </si>
  <si>
    <t>1049 Budapest Fehér tér 4.</t>
  </si>
  <si>
    <t>Porkoláb Gábor</t>
  </si>
  <si>
    <t>Sós Györgyi</t>
  </si>
  <si>
    <t>1221 Budapest Domb utca 20.</t>
  </si>
  <si>
    <t>Jankovics Izsó</t>
  </si>
  <si>
    <t>Sas Barbara</t>
  </si>
  <si>
    <t>1049 Budapest Avar utca 57.</t>
  </si>
  <si>
    <t>Zsoldos Irén</t>
  </si>
  <si>
    <t>Petényi Magdolna</t>
  </si>
  <si>
    <t>1134 Budapest Bálna utca 98.</t>
  </si>
  <si>
    <t>Engi Edgár</t>
  </si>
  <si>
    <t>Nyerges Arika</t>
  </si>
  <si>
    <t>1147 Budapest Hajnal tér 5.</t>
  </si>
  <si>
    <t>Dobai Lili</t>
  </si>
  <si>
    <t>Bihari Debóra</t>
  </si>
  <si>
    <t>1212 Budapest Zólyom lépcső 22.</t>
  </si>
  <si>
    <t>Székács Gyöngyvér</t>
  </si>
  <si>
    <t>Szabados Izolda</t>
  </si>
  <si>
    <t>1226 Budapest Hóvirág utca 23.</t>
  </si>
  <si>
    <t>Petényi Máté</t>
  </si>
  <si>
    <t>Bertók Márta</t>
  </si>
  <si>
    <t>1107 Budapest Kossuth tér 9.</t>
  </si>
  <si>
    <t>Ötvös Amanda</t>
  </si>
  <si>
    <t>Pandúr Lili</t>
  </si>
  <si>
    <t>1056 Budapest Juharfás utca 82.</t>
  </si>
  <si>
    <t>Szalai Dénes</t>
  </si>
  <si>
    <t>Sarkadi Krisztina</t>
  </si>
  <si>
    <t>1179 Budapest Mazsola lépcső 18.</t>
  </si>
  <si>
    <t>Bánki Gáspár</t>
  </si>
  <si>
    <t>Koczka Terézia</t>
  </si>
  <si>
    <t>1113 Budapest Rába utca 51.</t>
  </si>
  <si>
    <t>Ócsai Lénárd</t>
  </si>
  <si>
    <t>Ligeti Rózsa</t>
  </si>
  <si>
    <t>1216 Budapest Arató utca 87.</t>
  </si>
  <si>
    <t>Sebő Zoltán</t>
  </si>
  <si>
    <t>Debreceni Kitti</t>
  </si>
  <si>
    <t>1206 Budapest Kukorica utca 19.</t>
  </si>
  <si>
    <t>Szerdahelyi Ármin</t>
  </si>
  <si>
    <t>Pék Virág</t>
  </si>
  <si>
    <t>1083 Budapest Bal utca 97.</t>
  </si>
  <si>
    <t>Fazekas Menyhért</t>
  </si>
  <si>
    <t>Szebeni Gyöngyvér</t>
  </si>
  <si>
    <t>1021 Budapest Gránit utca 84.</t>
  </si>
  <si>
    <t>Sziva Nándor</t>
  </si>
  <si>
    <t>Pollák Kinga</t>
  </si>
  <si>
    <t>1069 Budapest Termesz tér 7.</t>
  </si>
  <si>
    <t>Halmosi Emese</t>
  </si>
  <si>
    <t>Palotás Sarolta</t>
  </si>
  <si>
    <t>1178 Budapest Széles tér 3.</t>
  </si>
  <si>
    <t>Hagymási Botond</t>
  </si>
  <si>
    <t>Mózer Gitta</t>
  </si>
  <si>
    <t>1163 Budapest Tulipán utca 67.</t>
  </si>
  <si>
    <t>Müller Nóra</t>
  </si>
  <si>
    <t>Hegyi Erika</t>
  </si>
  <si>
    <t>1138 Budapest Kacagány utca 100.</t>
  </si>
  <si>
    <t>Szakál Viktor</t>
  </si>
  <si>
    <t>Jancsó Helga</t>
  </si>
  <si>
    <t>1076 Budapest Barázda dűlő 10.</t>
  </si>
  <si>
    <t>Éles Tihamér</t>
  </si>
  <si>
    <t>Bacsó Boriska</t>
  </si>
  <si>
    <t>1232 Budapest Birkozó tér 2.</t>
  </si>
  <si>
    <t>Huber János</t>
  </si>
  <si>
    <t>Bodó Marianna</t>
  </si>
  <si>
    <t>1182 Budapest Irgalmas utca 46.</t>
  </si>
  <si>
    <t>Halmosi Gergő</t>
  </si>
  <si>
    <t>Ormai Linda</t>
  </si>
  <si>
    <t>1182 Budapest Domb tér 3.</t>
  </si>
  <si>
    <t>Bakonyi Gergely</t>
  </si>
  <si>
    <t>Megyeri Edit</t>
  </si>
  <si>
    <t>1127 Budapest Derkovits utca 10.</t>
  </si>
  <si>
    <t>Pálinkás Salamon</t>
  </si>
  <si>
    <t>Baranyai Lili</t>
  </si>
  <si>
    <t>1035 Budapest Kalap utca 50.</t>
  </si>
  <si>
    <t>Somodi Tihamér</t>
  </si>
  <si>
    <t>Szigeti Zsuzsanna</t>
  </si>
  <si>
    <t>1069 Budapest Domb utca 61.</t>
  </si>
  <si>
    <t>Bertók Ödön</t>
  </si>
  <si>
    <t>Szép Kármen</t>
  </si>
  <si>
    <t>1151 Budapest Bal utca 23.</t>
  </si>
  <si>
    <t>Szelei Róza</t>
  </si>
  <si>
    <t>Burján Annabella</t>
  </si>
  <si>
    <t>1073 Budapest Dobó utca 21.</t>
  </si>
  <si>
    <t>Füleki Izabella</t>
  </si>
  <si>
    <t>Kőműves Ibolya</t>
  </si>
  <si>
    <t>1029 Budapest Széles utca 13.</t>
  </si>
  <si>
    <t>Sárvári Jónás</t>
  </si>
  <si>
    <t>Kozma Anita</t>
  </si>
  <si>
    <t>1112 Budapest Kapás tér 12.</t>
  </si>
  <si>
    <t>Kulcsár Ignác</t>
  </si>
  <si>
    <t>Kósa Cecilia</t>
  </si>
  <si>
    <t>1188 Budapest Bibic utca 62.</t>
  </si>
  <si>
    <t>Katona Farkas</t>
  </si>
  <si>
    <t>Kállai Emese</t>
  </si>
  <si>
    <t>1137 Budapest Ifjuság lépcső 16.</t>
  </si>
  <si>
    <t>Svéd Ádám</t>
  </si>
  <si>
    <t>Halmosi Leonóra</t>
  </si>
  <si>
    <t>1012 Budapest Baranyai sor 21.</t>
  </si>
  <si>
    <t>Temesi Ágota</t>
  </si>
  <si>
    <t>1138 Budapest Piac utca 13.</t>
  </si>
  <si>
    <t>Gyimesi Aladár</t>
  </si>
  <si>
    <t>Király Boriska</t>
  </si>
  <si>
    <t>1154 Budapest Hárs tér 10.</t>
  </si>
  <si>
    <t>Kőműves Marcell</t>
  </si>
  <si>
    <t>Pelle Hermina</t>
  </si>
  <si>
    <t>1104 Budapest Csavar utca 79.</t>
  </si>
  <si>
    <t>Valkó Pál</t>
  </si>
  <si>
    <t>Román Zita</t>
  </si>
  <si>
    <t>1096 Budapest Szív utca 66.</t>
  </si>
  <si>
    <t>Osváth Eszter</t>
  </si>
  <si>
    <t>Váradi Helga</t>
  </si>
  <si>
    <t>1177 Budapest Alkony lépcső 16.</t>
  </si>
  <si>
    <t>Erdei Krisztina</t>
  </si>
  <si>
    <t>Czakó Borbála</t>
  </si>
  <si>
    <t>1082 Budapest Votinszky tér 9.</t>
  </si>
  <si>
    <t>Csiszár Lívia</t>
  </si>
  <si>
    <t>Hanák Viola</t>
  </si>
  <si>
    <t>1018 Budapest Csavargyár utca 37.</t>
  </si>
  <si>
    <t>Hajnal Aurél</t>
  </si>
  <si>
    <t>Kökény Erika</t>
  </si>
  <si>
    <t>1193 Budapest Baranyai utca 54.</t>
  </si>
  <si>
    <t>Gyurkovics Olivér</t>
  </si>
  <si>
    <t>Várnai Galina</t>
  </si>
  <si>
    <t>1197 Budapest Kerekes dűlő 13.</t>
  </si>
  <si>
    <t>Rigó Judit</t>
  </si>
  <si>
    <t>Keresztes Erika</t>
  </si>
  <si>
    <t>1215 Budapest Pék tér 4.</t>
  </si>
  <si>
    <t>Sági Hugó</t>
  </si>
  <si>
    <t>Porkoláb Mária</t>
  </si>
  <si>
    <t>1038 Budapest Boszorkány utca 96.</t>
  </si>
  <si>
    <t>Réti László</t>
  </si>
  <si>
    <t>Ormai Rózsa</t>
  </si>
  <si>
    <t>1239 Budapest Hal utca 13.</t>
  </si>
  <si>
    <t>Hamza Mátyás</t>
  </si>
  <si>
    <t>Paál Rita</t>
  </si>
  <si>
    <t>1215 Budapest Apáca fasor 64.</t>
  </si>
  <si>
    <t>Piros Rudolf</t>
  </si>
  <si>
    <t>Pálfi Irén</t>
  </si>
  <si>
    <t>1122 Budapest Csavar tér 10.</t>
  </si>
  <si>
    <t>Kopácsi Simon</t>
  </si>
  <si>
    <t>Vörös Irma</t>
  </si>
  <si>
    <t>1188 Budapest Kerék utca 10.</t>
  </si>
  <si>
    <t>Váraljai Rudolf</t>
  </si>
  <si>
    <t>Szentmiklósi Ágnes</t>
  </si>
  <si>
    <t>1016 Budapest Csillag fasor 55.</t>
  </si>
  <si>
    <t>Piller Olga</t>
  </si>
  <si>
    <t>Szendrő Orsolya</t>
  </si>
  <si>
    <t>1076 Budapest Névtelen utca 89.</t>
  </si>
  <si>
    <t>Jancsó Boglárka</t>
  </si>
  <si>
    <t>Gáti Magdolna</t>
  </si>
  <si>
    <t>1056 Budapest Levél fasor 56.</t>
  </si>
  <si>
    <t>Szász Edgár</t>
  </si>
  <si>
    <t>Novák Etelka</t>
  </si>
  <si>
    <t>1129 Budapest Hárs utca 29.</t>
  </si>
  <si>
    <t>Sólyom Viola</t>
  </si>
  <si>
    <t>Raffai Eszter</t>
  </si>
  <si>
    <t>1119 Budapest Varga utca 9.</t>
  </si>
  <si>
    <t>Huszka Dorottya</t>
  </si>
  <si>
    <t>Fellegi Szilvia</t>
  </si>
  <si>
    <t>1204 Budapest Gránit sor 25.</t>
  </si>
  <si>
    <t>Szabó Rudolf</t>
  </si>
  <si>
    <t>Pomázi Erzsébet</t>
  </si>
  <si>
    <t>1121 Budapest Baranyai tér 8.</t>
  </si>
  <si>
    <t>Pongó Mózes</t>
  </si>
  <si>
    <t>Slezák Olimpia</t>
  </si>
  <si>
    <t>1118 Budapest Ambrus lépcső 27.</t>
  </si>
  <si>
    <t>Márkus Júlia</t>
  </si>
  <si>
    <t>Pozsgai Anita</t>
  </si>
  <si>
    <t>1098 Budapest Honleány fasor 88.</t>
  </si>
  <si>
    <t>Gyarmati Emma</t>
  </si>
  <si>
    <t>Váraljai Gabriella</t>
  </si>
  <si>
    <t>1125 Budapest Kis tér 7.</t>
  </si>
  <si>
    <t>Madarász Herman</t>
  </si>
  <si>
    <t>Vadász Ilka</t>
  </si>
  <si>
    <t>1176 Budapest Cukrász tér 3.</t>
  </si>
  <si>
    <t>Kerti Paula</t>
  </si>
  <si>
    <t>Sarkadi Hédi</t>
  </si>
  <si>
    <t>1116 Budapest Hó tér 3.</t>
  </si>
  <si>
    <t>Pálvölgyi Medárd</t>
  </si>
  <si>
    <t>Palágyi Violetta</t>
  </si>
  <si>
    <t>1077 Budapest Csavargyár utca 75.</t>
  </si>
  <si>
    <t>Nyerges Soma</t>
  </si>
  <si>
    <t>Szántó Nelli</t>
  </si>
  <si>
    <t>1058 Budapest Páva sor 6.</t>
  </si>
  <si>
    <t>Szirtes Etelka</t>
  </si>
  <si>
    <t>Sütő Mónika</t>
  </si>
  <si>
    <t>1233 Budapest Eper utca 64.</t>
  </si>
  <si>
    <t>Korpás Arika</t>
  </si>
  <si>
    <t>Fehérvári Renáta</t>
  </si>
  <si>
    <t>1173 Budapest Apáca utca 29.</t>
  </si>
  <si>
    <t>Kalmár Kolos</t>
  </si>
  <si>
    <t>Pap Dominika</t>
  </si>
  <si>
    <t>1194 Budapest Rendőr tér 3.</t>
  </si>
  <si>
    <t>Majoros Gizella</t>
  </si>
  <si>
    <t>Lakos Magdaléna</t>
  </si>
  <si>
    <t>1035 Budapest Kerék dűlő 10.</t>
  </si>
  <si>
    <t>Pálinkás Vera</t>
  </si>
  <si>
    <t>Szebeni Helga</t>
  </si>
  <si>
    <t>1092 Budapest Otthon dűlő 12.</t>
  </si>
  <si>
    <t>Csaplár Gyöngyi</t>
  </si>
  <si>
    <t>Petró Patrícia</t>
  </si>
  <si>
    <t>1169 Budapest Jókai tér 1.</t>
  </si>
  <si>
    <t>Enyedi Endre</t>
  </si>
  <si>
    <t>Rácz Amália</t>
  </si>
  <si>
    <t>1059 Budapest Templom utca 69.</t>
  </si>
  <si>
    <t>Harmat Orbán</t>
  </si>
  <si>
    <t>Liptai Alíz</t>
  </si>
  <si>
    <t>1188 Budapest Bodzás tér 12.</t>
  </si>
  <si>
    <t>Gerencsér Bódog</t>
  </si>
  <si>
    <t>Kerti Bíborka</t>
  </si>
  <si>
    <t>1102 Budapest Boróka utca 98.</t>
  </si>
  <si>
    <t>Sajó Fábián</t>
  </si>
  <si>
    <t>Frank Emma</t>
  </si>
  <si>
    <t>1018 Budapest Pándy utca 87.</t>
  </si>
  <si>
    <t>Pongó Stefánia</t>
  </si>
  <si>
    <t>Német Magdaléna</t>
  </si>
  <si>
    <t>1053 Budapest Nyárfa lépcső 4.</t>
  </si>
  <si>
    <t>Hajnal Izolda</t>
  </si>
  <si>
    <t>Rozsnyai Jolán</t>
  </si>
  <si>
    <t>1022 Budapest Háló utca 77.</t>
  </si>
  <si>
    <t>Ujvári Farkas</t>
  </si>
  <si>
    <t>Soltész Anita</t>
  </si>
  <si>
    <t>1097 Budapest Piac tér 9.</t>
  </si>
  <si>
    <t>Huszák Hilda</t>
  </si>
  <si>
    <t>Szántó Petra</t>
  </si>
  <si>
    <t>1057 Budapest Apáca utca 60.</t>
  </si>
  <si>
    <t>Kovács György</t>
  </si>
  <si>
    <t>Duka Gyöngyi</t>
  </si>
  <si>
    <t>1107 Budapest Koma utca 22.</t>
  </si>
  <si>
    <t>Pálinkás Andor</t>
  </si>
  <si>
    <t>1018 Budapest Fürj köz 6.</t>
  </si>
  <si>
    <t>Patkós Soma</t>
  </si>
  <si>
    <t>Seres Julianna</t>
  </si>
  <si>
    <t>1228 Budapest Bankár köz 4.</t>
  </si>
  <si>
    <t>Csányi Lázár</t>
  </si>
  <si>
    <t>Hegyi Magdolna</t>
  </si>
  <si>
    <t>1076 Budapest Kerekes utca 79.</t>
  </si>
  <si>
    <t>Megyeri Júlia</t>
  </si>
  <si>
    <t>Szolnoki Renáta</t>
  </si>
  <si>
    <t>1079 Budapest Hajnal tér 8.</t>
  </si>
  <si>
    <t>Polányi Brigitta</t>
  </si>
  <si>
    <t>Burján Emma</t>
  </si>
  <si>
    <t>1177 Budapest Bagoly utca 21.</t>
  </si>
  <si>
    <t>Enyedi Soma</t>
  </si>
  <si>
    <t>Goda Katalin</t>
  </si>
  <si>
    <t>1053 Budapest Botond utca 26.</t>
  </si>
  <si>
    <t>Liptai Antal</t>
  </si>
  <si>
    <t>Kósa Violetta</t>
  </si>
  <si>
    <t>1094 Budapest Templom utca 16.</t>
  </si>
  <si>
    <t>Hamar Zsófia</t>
  </si>
  <si>
    <t>Mikó Krisztina</t>
  </si>
  <si>
    <t>1207 Budapest Lengyel tér 7.</t>
  </si>
  <si>
    <t>Udvardi Irén</t>
  </si>
  <si>
    <t>Kassai Hilda</t>
  </si>
  <si>
    <t>1013 Budapest Arató sor 28.</t>
  </si>
  <si>
    <t>Oláh Jenő</t>
  </si>
  <si>
    <t>Bolgár Réka</t>
  </si>
  <si>
    <t>1201 Budapest Bal utca 36.</t>
  </si>
  <si>
    <t>Petrás Tódor</t>
  </si>
  <si>
    <t>Pócsik Petra</t>
  </si>
  <si>
    <t>1027 Budapest Bécsi utca 78.</t>
  </si>
  <si>
    <t>Horváth Tímea</t>
  </si>
  <si>
    <t>Ravasz Pálma</t>
  </si>
  <si>
    <t>1227 Budapest Hó köz 7.</t>
  </si>
  <si>
    <t>Sulyok Rozália</t>
  </si>
  <si>
    <t>Csorba Magdolna</t>
  </si>
  <si>
    <t>1216 Budapest Bajza tér 1.</t>
  </si>
  <si>
    <t>Kádár Barbara</t>
  </si>
  <si>
    <t>Perényi Emma</t>
  </si>
  <si>
    <t>1107 Budapest Csillag tér 12.</t>
  </si>
  <si>
    <t>Kalocsai Vilmos</t>
  </si>
  <si>
    <t>Szőllősi Kármen</t>
  </si>
  <si>
    <t>1162 Budapest Gyepszél utca 35.</t>
  </si>
  <si>
    <t>Kondor Julianna</t>
  </si>
  <si>
    <t>1196 Budapest Galamb utca 62.</t>
  </si>
  <si>
    <t>Méhes Levente</t>
  </si>
  <si>
    <t>Várszegi Galina</t>
  </si>
  <si>
    <t>1028 Budapest Széles utca 53.</t>
  </si>
  <si>
    <t>Román Kázmér</t>
  </si>
  <si>
    <t>Szeberényi Tímea</t>
  </si>
  <si>
    <t>1071 Budapest Csinszka utca 73.</t>
  </si>
  <si>
    <t>Lendvai Virág</t>
  </si>
  <si>
    <t>Szerencsés Petra</t>
  </si>
  <si>
    <t>1061 Budapest Pándy utca 100.</t>
  </si>
  <si>
    <t>Földvári Zsigmond</t>
  </si>
  <si>
    <t>1048 Budapest Arató utca 16.</t>
  </si>
  <si>
    <t>Kozma Tihamér</t>
  </si>
  <si>
    <t>Jámbor Marietta</t>
  </si>
  <si>
    <t>1205 Budapest Kőfal utca 95.</t>
  </si>
  <si>
    <t>Szelei Erika</t>
  </si>
  <si>
    <t>Radnai Berta</t>
  </si>
  <si>
    <t>1209 Budapest Új lépcső 10.</t>
  </si>
  <si>
    <t>Ráth Pál</t>
  </si>
  <si>
    <t>Szeberényi Katalin</t>
  </si>
  <si>
    <t>1191 Budapest Bokor utca 28.</t>
  </si>
  <si>
    <t>Murányi Gáspár</t>
  </si>
  <si>
    <t>Sitkei Ilka</t>
  </si>
  <si>
    <t>1051 Budapest Szegfű fasor 17.</t>
  </si>
  <si>
    <t>Varga Alfréd</t>
  </si>
  <si>
    <t>Mácsai Anikó</t>
  </si>
  <si>
    <t>1057 Budapest Lovarda utca 31.</t>
  </si>
  <si>
    <t>Dorogi Kornél</t>
  </si>
  <si>
    <t>Angyal Julianna</t>
  </si>
  <si>
    <t>1026 Budapest Bécsi dűlő 14.</t>
  </si>
  <si>
    <t>Oláh Ibolya</t>
  </si>
  <si>
    <t>Pollák Gitta</t>
  </si>
  <si>
    <t>1108 Budapest Bástya utca 81.</t>
  </si>
  <si>
    <t>Gyimesi Jakab</t>
  </si>
  <si>
    <t>Német Hermina</t>
  </si>
  <si>
    <t>1118 Budapest Csöpp köz 2.</t>
  </si>
  <si>
    <t>Vári Franciska</t>
  </si>
  <si>
    <t>Vass Viola</t>
  </si>
  <si>
    <t>1196 Budapest Eszter dűlő 10.</t>
  </si>
  <si>
    <t>Jenei Hermina</t>
  </si>
  <si>
    <t>Kőműves Izabella</t>
  </si>
  <si>
    <t>1234 Budapest Széles utca 24.</t>
  </si>
  <si>
    <t>Medve Márkus</t>
  </si>
  <si>
    <t>Szigeti Hermina</t>
  </si>
  <si>
    <t>1127 Budapest Bor utca 90.</t>
  </si>
  <si>
    <t>Márkus Imre</t>
  </si>
  <si>
    <t>Szigetvári Tímea</t>
  </si>
  <si>
    <t>1155 Budapest Bodzás utca 63.</t>
  </si>
  <si>
    <t>Péli Csenge</t>
  </si>
  <si>
    <t>Mezei Melinda</t>
  </si>
  <si>
    <t>1089 Budapest Orgona sor 3.</t>
  </si>
  <si>
    <t>Gazdag Regina</t>
  </si>
  <si>
    <t>Bajor Antónia</t>
  </si>
  <si>
    <t>1124 Budapest Csillag lépcső 12.</t>
  </si>
  <si>
    <t>Puskás Tilda</t>
  </si>
  <si>
    <t>Krizsán Lilla</t>
  </si>
  <si>
    <t>1145 Budapest Nyárfa dűlő 10.</t>
  </si>
  <si>
    <t>Gönci Izsó</t>
  </si>
  <si>
    <t>Berkes Tekla</t>
  </si>
  <si>
    <t>1156 Budapest Hárs utca 76.</t>
  </si>
  <si>
    <t>Német Jakab</t>
  </si>
  <si>
    <t>Mikó Kármen</t>
  </si>
  <si>
    <t>1097 Budapest Hóvirág tér 11.</t>
  </si>
  <si>
    <t>Kozák András</t>
  </si>
  <si>
    <t>Horváth Kornélia</t>
  </si>
  <si>
    <t>1223 Budapest Bálna utca 91.</t>
  </si>
  <si>
    <t>Gerő Konrád</t>
  </si>
  <si>
    <t>Kontra Erzsébet</t>
  </si>
  <si>
    <t>1013 Budapest Pacsirta utca 44.</t>
  </si>
  <si>
    <t>Ladányi Jakab</t>
  </si>
  <si>
    <t>Bertók Katinka</t>
  </si>
  <si>
    <t>1089 Budapest Bodzás utca 41.</t>
  </si>
  <si>
    <t>Fazekas Kornél</t>
  </si>
  <si>
    <t>Körmendi Lídia</t>
  </si>
  <si>
    <t>1208 Budapest Széles utca 28.</t>
  </si>
  <si>
    <t>Fábián Jenő</t>
  </si>
  <si>
    <t>Ráth Luca</t>
  </si>
  <si>
    <t>1212 Budapest Fehér utca 46.</t>
  </si>
  <si>
    <t>Padányi Zsigmond</t>
  </si>
  <si>
    <t>Földes Piroska</t>
  </si>
  <si>
    <t>1124 Budapest Bal fasor 17.</t>
  </si>
  <si>
    <t>Soproni Elvira</t>
  </si>
  <si>
    <t>Pozsgai Vanda</t>
  </si>
  <si>
    <t>1133 Budapest Búzavirág utca 92.</t>
  </si>
  <si>
    <t>Bobák Ákos</t>
  </si>
  <si>
    <t>Szigeti Dóra</t>
  </si>
  <si>
    <t>1011 Budapest Berkenye fasor 59.</t>
  </si>
  <si>
    <t>Pálinkás János</t>
  </si>
  <si>
    <t>1037 Budapest Keskeny utca 86.</t>
  </si>
  <si>
    <t>Köves Irén</t>
  </si>
  <si>
    <t>Koczka Martina</t>
  </si>
  <si>
    <t>1209 Budapest Táltos tér 6.</t>
  </si>
  <si>
    <t>Rostás Rezső</t>
  </si>
  <si>
    <t>Rónai Hilda</t>
  </si>
  <si>
    <t>1142 Budapest Kalap utca 83.</t>
  </si>
  <si>
    <t>Lantos Ákos</t>
  </si>
  <si>
    <t>Éles Piroska</t>
  </si>
  <si>
    <t>1035 Budapest Boros utca 12.</t>
  </si>
  <si>
    <t>Kardos Károly</t>
  </si>
  <si>
    <t>Fényes Lídia</t>
  </si>
  <si>
    <t>1024 Budapest Ambrus utca 15.</t>
  </si>
  <si>
    <t>Pataki Lukács</t>
  </si>
  <si>
    <t>1205 Budapest István király utca 63.</t>
  </si>
  <si>
    <t>Virág Gizella</t>
  </si>
  <si>
    <t>Simák Klára</t>
  </si>
  <si>
    <t>1024 Budapest Csipkegyári utca 18.</t>
  </si>
  <si>
    <t>Szőnyi Etelka</t>
  </si>
  <si>
    <t>Stadler Stefánia</t>
  </si>
  <si>
    <t>1031 Budapest Rendőr tér 1.</t>
  </si>
  <si>
    <t>Nagy Titusz</t>
  </si>
  <si>
    <t>Galla Kriszta</t>
  </si>
  <si>
    <t>1086 Budapest Bor utca 5.</t>
  </si>
  <si>
    <t>Romhányi Mónika</t>
  </si>
  <si>
    <t>Somlai Amanda</t>
  </si>
  <si>
    <t>1125 Budapest Fő utca 22.</t>
  </si>
  <si>
    <t>Pozsgai Róbert</t>
  </si>
  <si>
    <t>Petró Zsófia</t>
  </si>
  <si>
    <t>1096 Budapest Cukrász lépcső 3.</t>
  </si>
  <si>
    <t>Blaskó Antónia</t>
  </si>
  <si>
    <t>1163 Budapest Izabella utca 34.</t>
  </si>
  <si>
    <t>Petrás Roland</t>
  </si>
  <si>
    <t>Olajos Violetta</t>
  </si>
  <si>
    <t>1144 Budapest Rába utca 74.</t>
  </si>
  <si>
    <t>Mezei Zsuzsanna</t>
  </si>
  <si>
    <t>Ujvári Tekla</t>
  </si>
  <si>
    <t>1152 Budapest Darázs  utca 93.</t>
  </si>
  <si>
    <t>Unger Mária</t>
  </si>
  <si>
    <t>Stark Annamária</t>
  </si>
  <si>
    <t>1144 Budapest Paprika utca 39.</t>
  </si>
  <si>
    <t>Huszák Titusz</t>
  </si>
  <si>
    <t>Sas Magdolna</t>
  </si>
  <si>
    <t>1165 Budapest Kacagány utca 86.</t>
  </si>
  <si>
    <t>Szalai Levente</t>
  </si>
  <si>
    <t>Galla Zsuzsanna</t>
  </si>
  <si>
    <t>1097 Budapest Rába tér 11.</t>
  </si>
  <si>
    <t>Sallai Erik</t>
  </si>
  <si>
    <t>Somlai Mária</t>
  </si>
  <si>
    <t>1214 Budapest Bodzás utca 34.</t>
  </si>
  <si>
    <t>Ötvös Tamara</t>
  </si>
  <si>
    <t>Sziva Edina</t>
  </si>
  <si>
    <t>1199 Budapest Szív utca 69.</t>
  </si>
  <si>
    <t>Dévényi Ernő</t>
  </si>
  <si>
    <t>Sas Beatrix</t>
  </si>
  <si>
    <t>1164 Budapest Petőfi Sándor tér 12.</t>
  </si>
  <si>
    <t>Gerencsér Antal</t>
  </si>
  <si>
    <t>Lendvai Cecilia</t>
  </si>
  <si>
    <t>1025 Budapest Koma utca 11.</t>
  </si>
  <si>
    <t>Szepesi Rozália</t>
  </si>
  <si>
    <t>Pölöskei Márta</t>
  </si>
  <si>
    <t>1075 Budapest Tölgy sor 4.</t>
  </si>
  <si>
    <t>Kenyeres Berta</t>
  </si>
  <si>
    <t>Somodi Csilla</t>
  </si>
  <si>
    <t>1154 Budapest Alkony utca 34.</t>
  </si>
  <si>
    <t>Pozsonyi Zsuzsanna</t>
  </si>
  <si>
    <t>Székács Izolda</t>
  </si>
  <si>
    <t>1051 Budapest Indóház lépcső 7.</t>
  </si>
  <si>
    <t>Mácsai Zétény</t>
  </si>
  <si>
    <t>Méhes Barbara</t>
  </si>
  <si>
    <t>1119 Budapest Kabóca utca 8.</t>
  </si>
  <si>
    <t>Palágyi Iván</t>
  </si>
  <si>
    <t>Szarka Beatrix</t>
  </si>
  <si>
    <t>1039 Budapest Dobó utca 72.</t>
  </si>
  <si>
    <t>Rigó Paulina</t>
  </si>
  <si>
    <t>Padányi Martina</t>
  </si>
  <si>
    <t>1105 Budapest Tanító lépcső 10.</t>
  </si>
  <si>
    <t>Katona Gergely</t>
  </si>
  <si>
    <t>Fitos Hajnalka</t>
  </si>
  <si>
    <t>1102 Budapest Tél utca 95.</t>
  </si>
  <si>
    <t>Burján Gyöngyi</t>
  </si>
  <si>
    <t>Rákosi Anikó</t>
  </si>
  <si>
    <t>1042 Budapest Boszorkány utca 65.</t>
  </si>
  <si>
    <t>Rácz Anikó</t>
  </si>
  <si>
    <t>Tomcsik Zsóka</t>
  </si>
  <si>
    <t>1174 Budapest Darázs  utca 75.</t>
  </si>
  <si>
    <t>Szalkai Pál</t>
  </si>
  <si>
    <t>Eszes Elvira</t>
  </si>
  <si>
    <t>1219 Budapest Pál utca 48.</t>
  </si>
  <si>
    <t>Petrás Boldizsár</t>
  </si>
  <si>
    <t>Somlai Melinda</t>
  </si>
  <si>
    <t>1236 Budapest Votinszky utca 86.</t>
  </si>
  <si>
    <t>Majoros Anna</t>
  </si>
  <si>
    <t>Sarkadi Virág</t>
  </si>
  <si>
    <t>1224 Budapest Nyár utca 58.</t>
  </si>
  <si>
    <t>Szép Bulcsú</t>
  </si>
  <si>
    <t>Szente Matild</t>
  </si>
  <si>
    <t>1145 Budapest Retek utca 49.</t>
  </si>
  <si>
    <t>Hegyi Sándor</t>
  </si>
  <si>
    <t>Pék Viola</t>
  </si>
  <si>
    <t>1097 Budapest Ökörszem utca 52.</t>
  </si>
  <si>
    <t>Körmendi Ágota</t>
  </si>
  <si>
    <t>1152 Budapest Zólyom utca 51.</t>
  </si>
  <si>
    <t>Benkő Gedeon</t>
  </si>
  <si>
    <t>Sötér Julianna</t>
  </si>
  <si>
    <t>1096 Budapest Wágner köz 12.</t>
  </si>
  <si>
    <t>Ráth Kálmán</t>
  </si>
  <si>
    <t>Bán Boglárka</t>
  </si>
  <si>
    <t>1197 Budapest Lencse utca 57.</t>
  </si>
  <si>
    <t>Hidvégi Ábrahám</t>
  </si>
  <si>
    <t>Megyesi Gitta</t>
  </si>
  <si>
    <t>1189 Budapest Kalász köz 5.</t>
  </si>
  <si>
    <t>Szorád Annamária</t>
  </si>
  <si>
    <t>Mikó Boglárka</t>
  </si>
  <si>
    <t>1224 Budapest Csinszka tér 7.</t>
  </si>
  <si>
    <t>Tihanyi Gedeon</t>
  </si>
  <si>
    <t>Halász Réka</t>
  </si>
  <si>
    <t>1139 Budapest Cukrász köz 3.</t>
  </si>
  <si>
    <t>Dóka Paula</t>
  </si>
  <si>
    <t>Hornyák Sarolta</t>
  </si>
  <si>
    <t>1206 Budapest Cinke tér 6.</t>
  </si>
  <si>
    <t>Kun Katinka</t>
  </si>
  <si>
    <t>Pénzes Barbara</t>
  </si>
  <si>
    <t>1197 Budapest Avar fasor 14.</t>
  </si>
  <si>
    <t>Debreceni Olimpia</t>
  </si>
  <si>
    <t>Simó Zsófia</t>
  </si>
  <si>
    <t>1167 Budapest Boszorkány utca 77.</t>
  </si>
  <si>
    <t>Radnai János</t>
  </si>
  <si>
    <t>Pásztor Boglárka</t>
  </si>
  <si>
    <t>1102 Budapest Árbóc tér 2.</t>
  </si>
  <si>
    <t>Zentai Beatrix</t>
  </si>
  <si>
    <t>Somogyi Matild</t>
  </si>
  <si>
    <t>1066 Budapest Csárda dűlő 11.</t>
  </si>
  <si>
    <t>Csóka Csongor</t>
  </si>
  <si>
    <t>Vajda Kornélia</t>
  </si>
  <si>
    <t>1058 Budapest Cső utca 20.</t>
  </si>
  <si>
    <t>Sápi Miléna</t>
  </si>
  <si>
    <t>Benkő Rózsa</t>
  </si>
  <si>
    <t>1133 Budapest Rózsa utca 58.</t>
  </si>
  <si>
    <t>Süle Péter</t>
  </si>
  <si>
    <t>Regős Judit</t>
  </si>
  <si>
    <t>1016 Budapest Csipkegyári utca 46.</t>
  </si>
  <si>
    <t>Fitos Mátyás</t>
  </si>
  <si>
    <t>Berkes Beáta</t>
  </si>
  <si>
    <t>1093 Budapest Fürj tér 12.</t>
  </si>
  <si>
    <t>Tasnádi Salamon</t>
  </si>
  <si>
    <t>Káplár Ágota</t>
  </si>
  <si>
    <t>1128 Budapest Kossuth utca 8.</t>
  </si>
  <si>
    <t>Goda Boldizsár</t>
  </si>
  <si>
    <t>Medve Annabella</t>
  </si>
  <si>
    <t>1209 Budapest Lovarda utca 35.</t>
  </si>
  <si>
    <t>Bolgár Márk</t>
  </si>
  <si>
    <t>Dudás Vanda</t>
  </si>
  <si>
    <t>1148 Budapest Rendőr utca 40.</t>
  </si>
  <si>
    <t>Agócs József</t>
  </si>
  <si>
    <t>Szorád Marianna</t>
  </si>
  <si>
    <t>1233 Budapest Cserfa utca 15.</t>
  </si>
  <si>
    <t>Bakonyi Oszkár</t>
  </si>
  <si>
    <t>Huszár Galina</t>
  </si>
  <si>
    <t>1027 Budapest Etelka tér 9.</t>
  </si>
  <si>
    <t>Korda Gerzson</t>
  </si>
  <si>
    <t>Szalontai Kármen</t>
  </si>
  <si>
    <t>1022 Budapest Tavasz utca 28.</t>
  </si>
  <si>
    <t>Földes Orbán</t>
  </si>
  <si>
    <t>1167 Budapest Cserfa utca 84.</t>
  </si>
  <si>
    <t>Nyéki Arnold</t>
  </si>
  <si>
    <t>Király Ibolya</t>
  </si>
  <si>
    <t>1148 Budapest Levél utca 67.</t>
  </si>
  <si>
    <t>Asolti Márkus</t>
  </si>
  <si>
    <t>Szappanos Ágnes</t>
  </si>
  <si>
    <t>1158 Budapest Napvirág fasor 5.</t>
  </si>
  <si>
    <t>Hagymási Móricz</t>
  </si>
  <si>
    <t>Bán Kornélia</t>
  </si>
  <si>
    <t>1159 Budapest Bibic utca 22.</t>
  </si>
  <si>
    <t>Bodrogi Benő</t>
  </si>
  <si>
    <t>Nyitrai Erzsébet</t>
  </si>
  <si>
    <t>1177 Budapest Darázs  tér 6.</t>
  </si>
  <si>
    <t>Svéd Boglár</t>
  </si>
  <si>
    <t>Jobbágy Emilia</t>
  </si>
  <si>
    <t>1091 Budapest Menyasszony utca 11.</t>
  </si>
  <si>
    <t>Forgács Péter</t>
  </si>
  <si>
    <t>Szakács Rózsa</t>
  </si>
  <si>
    <t>1196 Budapest Juharfás tér 12.</t>
  </si>
  <si>
    <t>Székely Pálma</t>
  </si>
  <si>
    <t>Kertész Nelli</t>
  </si>
  <si>
    <t>1131 Budapest Meder utca 5.</t>
  </si>
  <si>
    <t>Iványi Ervin</t>
  </si>
  <si>
    <t>Fehérvári Orsolya</t>
  </si>
  <si>
    <t>1092 Budapest Csárda utca 46.</t>
  </si>
  <si>
    <t>Szoboszlai Adél</t>
  </si>
  <si>
    <t>Budai Ildikó</t>
  </si>
  <si>
    <t>1137 Budapest Török utca 83.</t>
  </si>
  <si>
    <t>Nádor Malvin</t>
  </si>
  <si>
    <t>Török Sára</t>
  </si>
  <si>
    <t>1019 Budapest Nyerges utca 6.</t>
  </si>
  <si>
    <t>Unger Örs</t>
  </si>
  <si>
    <t>Pajor Brigitta</t>
  </si>
  <si>
    <t>1016 Budapest Gólya tér 12.</t>
  </si>
  <si>
    <t>Enyedi Pál</t>
  </si>
  <si>
    <t>Szerencsés Linda</t>
  </si>
  <si>
    <t>1216 Budapest Páva utca 62.</t>
  </si>
  <si>
    <t>Jankovics Mária</t>
  </si>
  <si>
    <t>Ladányi Edit</t>
  </si>
  <si>
    <t>1201 Budapest Magyar utca 46.</t>
  </si>
  <si>
    <t>Csernus Jácint</t>
  </si>
  <si>
    <t>Halmai Veronika</t>
  </si>
  <si>
    <t>Mezei Ida</t>
  </si>
  <si>
    <t>Nógrádi Ágota</t>
  </si>
  <si>
    <t>1064 Budapest Keskeny utca 80.</t>
  </si>
  <si>
    <t>Bakonyi Ede</t>
  </si>
  <si>
    <t>Hatvani Miléna</t>
  </si>
  <si>
    <t>1212 Budapest Cukrász dűlő 1.</t>
  </si>
  <si>
    <t>Erdei Márkus</t>
  </si>
  <si>
    <t>Jámbor Izolda</t>
  </si>
  <si>
    <t>1136 Budapest Csóka utca 10.</t>
  </si>
  <si>
    <t>Sziva Bertalan</t>
  </si>
  <si>
    <t>Zeke Zsuzsanna</t>
  </si>
  <si>
    <t>1108 Budapest Boros fasor 29.</t>
  </si>
  <si>
    <t>Sárkány Klotild</t>
  </si>
  <si>
    <t>1034 Budapest Török tér 7.</t>
  </si>
  <si>
    <t>Szabados Olívia</t>
  </si>
  <si>
    <t>Almási Gerda</t>
  </si>
  <si>
    <t>1146 Budapest Ördög utca 80.</t>
  </si>
  <si>
    <t>Huszka Kornélia</t>
  </si>
  <si>
    <t>Temesi Nelli</t>
  </si>
  <si>
    <t>1135 Budapest Ótemető utca 32.</t>
  </si>
  <si>
    <t>Valkó Hilda</t>
  </si>
  <si>
    <t>Egerszegi Gertrúd</t>
  </si>
  <si>
    <t>1156 Budapest Petőfi Sándor utca 93.</t>
  </si>
  <si>
    <t>Hajnal Jakab</t>
  </si>
  <si>
    <t>Perger Márta</t>
  </si>
  <si>
    <t>1039 Budapest Ökörszem lépcső 13.</t>
  </si>
  <si>
    <t>Molnár Gitta</t>
  </si>
  <si>
    <t>Rigó Magdolna</t>
  </si>
  <si>
    <t>1093 Budapest Votinszky lépcső 21.</t>
  </si>
  <si>
    <t>Nagy Anna</t>
  </si>
  <si>
    <t>Mácsai Teréz</t>
  </si>
  <si>
    <t>1147 Budapest Gránit utca 75.</t>
  </si>
  <si>
    <t>Lovász Farkas</t>
  </si>
  <si>
    <t>Fejes Judit</t>
  </si>
  <si>
    <t>1158 Budapest Boros fasor 12.</t>
  </si>
  <si>
    <t>Garami Edgár</t>
  </si>
  <si>
    <t>Ráth Irén</t>
  </si>
  <si>
    <t>1087 Budapest Indóház utca 72.</t>
  </si>
  <si>
    <t>Heller Sarolta</t>
  </si>
  <si>
    <t>Kenyeres Eszter</t>
  </si>
  <si>
    <t>1227 Budapest Tél utca 74.</t>
  </si>
  <si>
    <t>Perlaki Katinka</t>
  </si>
  <si>
    <t>Molnár Ildikó</t>
  </si>
  <si>
    <t>1142 Budapest Bánk bán lépcső 7.</t>
  </si>
  <si>
    <t>Fellegi Endre</t>
  </si>
  <si>
    <t>Mezei Tilda</t>
  </si>
  <si>
    <t>1173 Budapest Must köz 6.</t>
  </si>
  <si>
    <t>Agócs Dénes</t>
  </si>
  <si>
    <t>1049 Budapest Csillag utca 96.</t>
  </si>
  <si>
    <t>Almási Etelka</t>
  </si>
  <si>
    <t>Vida Soma</t>
  </si>
  <si>
    <t>1059 Budapest Ősz utca 25.</t>
  </si>
  <si>
    <t>Vadász Mária</t>
  </si>
  <si>
    <t>Vitéz Piroska</t>
  </si>
  <si>
    <t>1011 Budapest Tanító utca 81.</t>
  </si>
  <si>
    <t>Koltai Szilvia</t>
  </si>
  <si>
    <t>Nógrádi Amanda</t>
  </si>
  <si>
    <t>1202 Budapest Gáz utca 92.</t>
  </si>
  <si>
    <t>Jobbágy Arany</t>
  </si>
  <si>
    <t>Zágon Rita</t>
  </si>
  <si>
    <t>1146 Budapest Bajza utca 76.</t>
  </si>
  <si>
    <t>Rózsahegyi Kata</t>
  </si>
  <si>
    <t>Farkas Mónika</t>
  </si>
  <si>
    <t>1102 Budapest Bajnok tér 11.</t>
  </si>
  <si>
    <t>Stadler Virág</t>
  </si>
  <si>
    <t>1181 Budapest Juharfás utca 95.</t>
  </si>
  <si>
    <t>Füleki Brigitta</t>
  </si>
  <si>
    <t>Galla Boriska</t>
  </si>
  <si>
    <t>1023 Budapest Pál fasor 21.</t>
  </si>
  <si>
    <t>Sarkadi Nóra</t>
  </si>
  <si>
    <t>Gyenes Ágota</t>
  </si>
  <si>
    <t>1199 Budapest Pezsgő tér 10.</t>
  </si>
  <si>
    <t>Orosz Mihály</t>
  </si>
  <si>
    <t>Barta Ida</t>
  </si>
  <si>
    <t>1073 Budapest Votinszky utca 5.</t>
  </si>
  <si>
    <t>Keszler Dániel</t>
  </si>
  <si>
    <t>Hetényi Kata</t>
  </si>
  <si>
    <t>1047 Budapest Kácsa dűlő 13.</t>
  </si>
  <si>
    <t>Kőműves Félix</t>
  </si>
  <si>
    <t>Petrás Ildikó</t>
  </si>
  <si>
    <t>1221 Budapest Must utca 74.</t>
  </si>
  <si>
    <t>Dóka Olivér</t>
  </si>
  <si>
    <t>Sasvári Magdolna</t>
  </si>
  <si>
    <t>1226 Budapest Délceg utca 50.</t>
  </si>
  <si>
    <t>Szalontai Etelka</t>
  </si>
  <si>
    <t>Forrai Terézia</t>
  </si>
  <si>
    <t>1111 Budapest Cső utca 45.</t>
  </si>
  <si>
    <t>Rényi Viktor</t>
  </si>
  <si>
    <t>Garami Virág</t>
  </si>
  <si>
    <t>1217 Budapest Mazsola utca 99.</t>
  </si>
  <si>
    <t>Somogyvári Árpád</t>
  </si>
  <si>
    <t>Székely Rita</t>
  </si>
  <si>
    <t>1104 Budapest Csavargyár utca 8.</t>
  </si>
  <si>
    <t>Csányi Ármin</t>
  </si>
  <si>
    <t>Padányi Linda</t>
  </si>
  <si>
    <t>1209 Budapest Őrház tér 4.</t>
  </si>
  <si>
    <t>Pintér Szabrina</t>
  </si>
  <si>
    <t>Tar Emőke</t>
  </si>
  <si>
    <t>1115 Budapest Gyepszél tér 12.</t>
  </si>
  <si>
    <t>Földes Gitta</t>
  </si>
  <si>
    <t>Földes Hajnalka</t>
  </si>
  <si>
    <t>1234 Budapest Orgona utca 47.</t>
  </si>
  <si>
    <t>Ladányi Etelka</t>
  </si>
  <si>
    <t>Poór Lívia</t>
  </si>
  <si>
    <t>1149 Budapest Rendőr utca 34.</t>
  </si>
  <si>
    <t>Vörös Edina</t>
  </si>
  <si>
    <t>Soltész Soma</t>
  </si>
  <si>
    <t>1012 Budapest Bécsi utca 33.</t>
  </si>
  <si>
    <t>Sötér János</t>
  </si>
  <si>
    <t>Karácsony Stefánia</t>
  </si>
  <si>
    <t>1151 Budapest Avar utca 43.</t>
  </si>
  <si>
    <t>Surányi Cecilia</t>
  </si>
  <si>
    <t>Haraszti Tamara</t>
  </si>
  <si>
    <t>1139 Budapest Erdőszéli utca 66.</t>
  </si>
  <si>
    <t>Szirtes Jolán</t>
  </si>
  <si>
    <t>1123 Budapest Alma utca 90.</t>
  </si>
  <si>
    <t>Megyeri Jolán</t>
  </si>
  <si>
    <t>Rigó Zsuzsanna</t>
  </si>
  <si>
    <t>1198 Budapest Bástya utca 22.</t>
  </si>
  <si>
    <t>Galambos Jenő</t>
  </si>
  <si>
    <t>Szegő Borbála</t>
  </si>
  <si>
    <t>1054 Budapest Pipacs utca 27.</t>
  </si>
  <si>
    <t>Kalmár Kornél</t>
  </si>
  <si>
    <t>Országh Virág</t>
  </si>
  <si>
    <t>1063 Budapest Duda köz 9.</t>
  </si>
  <si>
    <t>Huszka Gitta</t>
  </si>
  <si>
    <t>Magyar Réka</t>
  </si>
  <si>
    <t>1205 Budapest Bástya utca 5.</t>
  </si>
  <si>
    <t>Abonyi Katalin</t>
  </si>
  <si>
    <t>Katona Elza</t>
  </si>
  <si>
    <t>1049 Budapest Budapesti utca 53.</t>
  </si>
  <si>
    <t>Majoros Áron</t>
  </si>
  <si>
    <t>Vámos Laura</t>
  </si>
  <si>
    <t>1056 Budapest Pipacs tér 8.</t>
  </si>
  <si>
    <t>Siklósi Kinga</t>
  </si>
  <si>
    <t>Veress Patrícia</t>
  </si>
  <si>
    <t>1221 Budapest Pezsgő utca 26.</t>
  </si>
  <si>
    <t>Tihanyi Szeréna</t>
  </si>
  <si>
    <t>Radnóti Luca</t>
  </si>
  <si>
    <t>1132 Budapest Erdőszéli utca 30.</t>
  </si>
  <si>
    <t>Sári Barbara</t>
  </si>
  <si>
    <t>Varga Andrea</t>
  </si>
  <si>
    <t>1238 Budapest Rába utca 57.</t>
  </si>
  <si>
    <t>Huber Anna</t>
  </si>
  <si>
    <t>Halasi Rozália</t>
  </si>
  <si>
    <t>1117 Budapest Indóház köz 8.</t>
  </si>
  <si>
    <t>Huszka Zétény</t>
  </si>
  <si>
    <t>Magyar Róza</t>
  </si>
  <si>
    <t>1219 Budapest Berkenye tér 12.</t>
  </si>
  <si>
    <t>Murányi Kinga</t>
  </si>
  <si>
    <t>Győri Matild</t>
  </si>
  <si>
    <t>1047 Budapest Gáz fasor 8.</t>
  </si>
  <si>
    <t>Makai Tódor</t>
  </si>
  <si>
    <t>Kövér Gabriella</t>
  </si>
  <si>
    <t>1165 Budapest Széles tér 7.</t>
  </si>
  <si>
    <t>Forgács Zita</t>
  </si>
  <si>
    <t>1175 Budapest Csipkegyári utca 67.</t>
  </si>
  <si>
    <t>Porkoláb Anna</t>
  </si>
  <si>
    <t>Kassai Berta</t>
  </si>
  <si>
    <t>1069 Budapest Napvirág utca 54.</t>
  </si>
  <si>
    <t>Bakonyi Petra</t>
  </si>
  <si>
    <t>Sas Lili</t>
  </si>
  <si>
    <t>1102 Budapest Árvíz utca 53.</t>
  </si>
  <si>
    <t>Cseh Magdolna</t>
  </si>
  <si>
    <t>Temesi Kitti</t>
  </si>
  <si>
    <t>1101 Budapest Kerekes utca 83.</t>
  </si>
  <si>
    <t>Csaplár Antal</t>
  </si>
  <si>
    <t>Solymár Anita</t>
  </si>
  <si>
    <t>1084 Budapest Tölgy utca 34.</t>
  </si>
  <si>
    <t>Hamza Terézia</t>
  </si>
  <si>
    <t>1185 Budapest Fürj tér 9.</t>
  </si>
  <si>
    <t>Bajor Linda</t>
  </si>
  <si>
    <t>Paál Annabella</t>
  </si>
  <si>
    <t>1112 Budapest Levél utca 1.</t>
  </si>
  <si>
    <t>Sárvári Vera</t>
  </si>
  <si>
    <t>Nyéki Ilona</t>
  </si>
  <si>
    <t>1205 Budapest Páva utca 81.</t>
  </si>
  <si>
    <t>Csiszár Boriska</t>
  </si>
  <si>
    <t>Szűcs Zsuzsanna</t>
  </si>
  <si>
    <t>1172 Budapest Bankár utca 10.</t>
  </si>
  <si>
    <t>Fejes Attila</t>
  </si>
  <si>
    <t>Dózsa Boriska</t>
  </si>
  <si>
    <t>1216 Budapest Gólya utca 76.</t>
  </si>
  <si>
    <t>Szalai Tímea</t>
  </si>
  <si>
    <t>Solymár Debóra</t>
  </si>
  <si>
    <t>1148 Budapest Eötvös utca 39.</t>
  </si>
  <si>
    <t>Ács László</t>
  </si>
  <si>
    <t>Erdei Virág</t>
  </si>
  <si>
    <t>1014 Budapest Apáca fasor 49.</t>
  </si>
  <si>
    <t>Pálos Paula</t>
  </si>
  <si>
    <t>Pollák Csilla</t>
  </si>
  <si>
    <t>1116 Budapest Orgona utca 13.</t>
  </si>
  <si>
    <t>Rédei Vendel</t>
  </si>
  <si>
    <t>Perger Martina</t>
  </si>
  <si>
    <t>1055 Budapest Csárda lépcső 21.</t>
  </si>
  <si>
    <t>Rédei Piroska</t>
  </si>
  <si>
    <t>Bacsó Erzsébet</t>
  </si>
  <si>
    <t>1021 Budapest Hóvirág köz 3.</t>
  </si>
  <si>
    <t>Pálos Miklós</t>
  </si>
  <si>
    <t>Vajda Piroska</t>
  </si>
  <si>
    <t>1029 Budapest Cukrász lépcső 14.</t>
  </si>
  <si>
    <t>Komáromi Terézia</t>
  </si>
  <si>
    <t>Somoskövi Teréz</t>
  </si>
  <si>
    <t>1089 Budapest Alvó köz 8.</t>
  </si>
  <si>
    <t>Cigány Simon</t>
  </si>
  <si>
    <t>Hernádi Rozália</t>
  </si>
  <si>
    <t>1124 Budapest Új utca 91.</t>
  </si>
  <si>
    <t>Pap Ádám</t>
  </si>
  <si>
    <t>Vitéz Orsolya</t>
  </si>
  <si>
    <t>1205 Budapest Bibic utca 84.</t>
  </si>
  <si>
    <t>Váradi Beáta</t>
  </si>
  <si>
    <t>Szekeres Annabella</t>
  </si>
  <si>
    <t>1013 Budapest Nyerges utca 61.</t>
  </si>
  <si>
    <t>Szalkai Gál</t>
  </si>
  <si>
    <t>Rényi Vanda</t>
  </si>
  <si>
    <t>1119 Budapest Széles utca 24.</t>
  </si>
  <si>
    <t>Madarász József</t>
  </si>
  <si>
    <t>Siklósi Orsolya</t>
  </si>
  <si>
    <t>1137 Budapest Bibic utca 7.</t>
  </si>
  <si>
    <t>Gyenes Marietta</t>
  </si>
  <si>
    <t>Pete Ágnes</t>
  </si>
  <si>
    <t>1077 Budapest Votinszky utca 74.</t>
  </si>
  <si>
    <t>Huszka Timót</t>
  </si>
  <si>
    <t>Éles Melinda</t>
  </si>
  <si>
    <t>1234 Budapest Kikerics köz 5.</t>
  </si>
  <si>
    <t>Sutka Árpád</t>
  </si>
  <si>
    <t>Hatvani Emma</t>
  </si>
  <si>
    <t>1195 Budapest Rövid utca 17.</t>
  </si>
  <si>
    <t>Fazekas Ábrahám</t>
  </si>
  <si>
    <t>Sziva Franciska</t>
  </si>
  <si>
    <t>1167 Budapest Szittya utca 1.</t>
  </si>
  <si>
    <t>Ormai Szeréna</t>
  </si>
  <si>
    <t>Rajnai Berta</t>
  </si>
  <si>
    <t>1203 Budapest Etelka utca 19.</t>
  </si>
  <si>
    <t>Sági Máté</t>
  </si>
  <si>
    <t>Forgács Hermina</t>
  </si>
  <si>
    <t>1232 Budapest Ótemető tér 7.</t>
  </si>
  <si>
    <t>Munkácsi Petra</t>
  </si>
  <si>
    <t>Adorján Ildikó</t>
  </si>
  <si>
    <t>1111 Budapest Fehér dűlő 14.</t>
  </si>
  <si>
    <t>Szendrő Zsuzsanna</t>
  </si>
  <si>
    <t>Nemes Zsuzsanna</t>
  </si>
  <si>
    <t>1184 Budapest Templom sor 16.</t>
  </si>
  <si>
    <t>Tomcsik Elemér</t>
  </si>
  <si>
    <t>Dömötör Elza</t>
  </si>
  <si>
    <t>1164 Budapest Rendőr sor 30.</t>
  </si>
  <si>
    <t>Hidvégi Márta</t>
  </si>
  <si>
    <t>Padányi Ilka</t>
  </si>
  <si>
    <t>1142 Budapest Rendőr tér 8.</t>
  </si>
  <si>
    <t>Rajnai Boldizsár</t>
  </si>
  <si>
    <t>Prohaszka Gyöngyi</t>
  </si>
  <si>
    <t>1169 Budapest Erdőszéli utca 62.</t>
  </si>
  <si>
    <t>Egervári Marietta</t>
  </si>
  <si>
    <t>Lakatos Szilvia</t>
  </si>
  <si>
    <t>1038 Budapest Ördög lépcső 17.</t>
  </si>
  <si>
    <t>Gáti Borbála</t>
  </si>
  <si>
    <t>1062 Budapest Kiskúti utca 14.</t>
  </si>
  <si>
    <t>Soltész Szilárd</t>
  </si>
  <si>
    <t>Hetényi Piroska</t>
  </si>
  <si>
    <t>1208 Budapest Bajnok utca 69.</t>
  </si>
  <si>
    <t>Körmendi Eszter</t>
  </si>
  <si>
    <t>Dévényi Rita</t>
  </si>
  <si>
    <t>1082 Budapest Magyar lépcső 1.</t>
  </si>
  <si>
    <t>Hegedűs Imola</t>
  </si>
  <si>
    <t>Varga Róza</t>
  </si>
  <si>
    <t>1052 Budapest Nyíl dűlő 1.</t>
  </si>
  <si>
    <t>Sallai Matild</t>
  </si>
  <si>
    <t>Réz Hilda</t>
  </si>
  <si>
    <t>1132 Budapest Kis utca 80.</t>
  </si>
  <si>
    <t>Radnai Ágota</t>
  </si>
  <si>
    <t>1056 Budapest Nép tér 5.</t>
  </si>
  <si>
    <t>Lakatos Paulina</t>
  </si>
  <si>
    <t>Buzsáki Magdaléna</t>
  </si>
  <si>
    <t>1131 Budapest Széles köz 3.</t>
  </si>
  <si>
    <t>Rideg Vendel</t>
  </si>
  <si>
    <t>Jávor Viola</t>
  </si>
  <si>
    <t>1148 Budapest Gránit tér 2.</t>
  </si>
  <si>
    <t>Sütő Rózsa</t>
  </si>
  <si>
    <t>Petrovics Orsolya</t>
  </si>
  <si>
    <t>1168 Budapest Csóka tér 11.</t>
  </si>
  <si>
    <t>Szűcs Anita</t>
  </si>
  <si>
    <t>Olajos Paulina</t>
  </si>
  <si>
    <t>1153 Budapest Nép utca 41.</t>
  </si>
  <si>
    <t>Polyák Pongrác</t>
  </si>
  <si>
    <t>Kátai Rita</t>
  </si>
  <si>
    <t>1086 Budapest Tél tér 11.</t>
  </si>
  <si>
    <t>Csergő Hermina</t>
  </si>
  <si>
    <t>Perényi Viktória</t>
  </si>
  <si>
    <t>1095 Budapest Barázda utca 23.</t>
  </si>
  <si>
    <t>Nádor Zsuzsanna</t>
  </si>
  <si>
    <t>Forrai Ilona</t>
  </si>
  <si>
    <t>1027 Budapest Háló utca 80.</t>
  </si>
  <si>
    <t>Székács Anita</t>
  </si>
  <si>
    <t>Bertók Irma</t>
  </si>
  <si>
    <t>1084 Budapest Hóvirág utca 49.</t>
  </si>
  <si>
    <t>Nádasi Ottó</t>
  </si>
  <si>
    <t>Kerekes Kármen</t>
  </si>
  <si>
    <t>1116 Budapest Csöpp utca 96.</t>
  </si>
  <si>
    <t>Szerencsés Gergő</t>
  </si>
  <si>
    <t>Huszár Erika</t>
  </si>
  <si>
    <t>1157 Budapest Lugas tér 10.</t>
  </si>
  <si>
    <t>Egyed Renáta</t>
  </si>
  <si>
    <t>Rózsahegyi Ibolya</t>
  </si>
  <si>
    <t>1108 Budapest Alma utca 75.</t>
  </si>
  <si>
    <t>Szarka Edgár</t>
  </si>
  <si>
    <t>Eke Miléna</t>
  </si>
  <si>
    <t>1137 Budapest Kalap köz 9.</t>
  </si>
  <si>
    <t>Mácsai Patrícia</t>
  </si>
  <si>
    <t>Sári Anita</t>
  </si>
  <si>
    <t>1121 Budapest Rövid utca 90.</t>
  </si>
  <si>
    <t>Ligeti Tivadar</t>
  </si>
  <si>
    <t>Jenei Zsófia</t>
  </si>
  <si>
    <t>1109 Budapest Seres köz 11.</t>
  </si>
  <si>
    <t>Ember Luca</t>
  </si>
  <si>
    <t>Székács Magda</t>
  </si>
  <si>
    <t>1042 Budapest Táltos sor 24.</t>
  </si>
  <si>
    <t>Garamvölgyi Emma</t>
  </si>
  <si>
    <t>Pásztor Zsófia</t>
  </si>
  <si>
    <t>1056 Budapest Honleány utca 77.</t>
  </si>
  <si>
    <t>Koncz Huba</t>
  </si>
  <si>
    <t>Füleki Irén</t>
  </si>
  <si>
    <t>1156 Budapest Napvirág dűlő 16.</t>
  </si>
  <si>
    <t>Keszler Lóránd</t>
  </si>
  <si>
    <t>Molnár Barbara</t>
  </si>
  <si>
    <t>1058 Budapest Tavasz utca 16.</t>
  </si>
  <si>
    <t>Huber Franciska</t>
  </si>
  <si>
    <t>Somfai Ilka</t>
  </si>
  <si>
    <t>1221 Budapest Rába utca 10.</t>
  </si>
  <si>
    <t>Lévai Győző</t>
  </si>
  <si>
    <t>1236 Budapest Csóka utca 16.</t>
  </si>
  <si>
    <t>Virág Zita</t>
  </si>
  <si>
    <t>Bagi Felícia</t>
  </si>
  <si>
    <t>1021 Budapest Csinszka utca 18.</t>
  </si>
  <si>
    <t>Várnai Jakab</t>
  </si>
  <si>
    <t>Nemes Piroska</t>
  </si>
  <si>
    <t>1158 Budapest Szittya utca 68.</t>
  </si>
  <si>
    <t>Mikó Andrea</t>
  </si>
  <si>
    <t>Rédei Linda</t>
  </si>
  <si>
    <t>1223 Budapest Medve tér 9.</t>
  </si>
  <si>
    <t>Sárai Gyöngyvér</t>
  </si>
  <si>
    <t>Balla Boglárka</t>
  </si>
  <si>
    <t>1079 Budapest Keskeny tér 1.</t>
  </si>
  <si>
    <t>Fenyvesi Tivadar</t>
  </si>
  <si>
    <t>Lovász Annamária</t>
  </si>
  <si>
    <t>1019 Budapest Hóvirág utca 56.</t>
  </si>
  <si>
    <t>Kurucz Margit</t>
  </si>
  <si>
    <t>Hajdú Luca</t>
  </si>
  <si>
    <t>1036 Budapest Paprika utca 13.</t>
  </si>
  <si>
    <t>Kondor Dávid</t>
  </si>
  <si>
    <t>Rádai Pálma</t>
  </si>
  <si>
    <t>1093 Budapest Kőfal utca 60.</t>
  </si>
  <si>
    <t>Kovács Gertrúd</t>
  </si>
  <si>
    <t>Somogyvári Tünde</t>
  </si>
  <si>
    <t>1022 Budapest Árbóc lépcső 27.</t>
  </si>
  <si>
    <t>Gáti Dominika</t>
  </si>
  <si>
    <t>Kollár Julianna</t>
  </si>
  <si>
    <t>1016 Budapest Hajnal utca 16.</t>
  </si>
  <si>
    <t>Takács Antal</t>
  </si>
  <si>
    <t>Siklósi Katalin</t>
  </si>
  <si>
    <t>1044 Budapest Hó sor 9.</t>
  </si>
  <si>
    <t>Pintér Hugó</t>
  </si>
  <si>
    <t>Kövér Martina</t>
  </si>
  <si>
    <t>1083 Budapest Kiskúti utca 59.</t>
  </si>
  <si>
    <t>Mohácsi Olga</t>
  </si>
  <si>
    <t>Kuti Mária</t>
  </si>
  <si>
    <t>1101 Budapest Zsák tér 4.</t>
  </si>
  <si>
    <t>Boros Ármin</t>
  </si>
  <si>
    <t>Garamvölgyi Györgyi</t>
  </si>
  <si>
    <t>1155 Budapest Seres utca 57.</t>
  </si>
  <si>
    <t>Torda Veronika</t>
  </si>
  <si>
    <t>Hajós Krisztina</t>
  </si>
  <si>
    <t>1025 Budapest Zólyom fasor 2.</t>
  </si>
  <si>
    <t>Gönci Arika</t>
  </si>
  <si>
    <t>Táborosi Lídia</t>
  </si>
  <si>
    <t>1088 Budapest Hadnagy utca 20.</t>
  </si>
  <si>
    <t>Pap Lóránd</t>
  </si>
  <si>
    <t>Mózer Magdaléna</t>
  </si>
  <si>
    <t>1065 Budapest Kalász utca 35.</t>
  </si>
  <si>
    <t>Fehérvári Tivadar</t>
  </si>
  <si>
    <t>Kulcsár Rozália</t>
  </si>
  <si>
    <t>1181 Budapest Kalász utca 17.</t>
  </si>
  <si>
    <t>Bognár László</t>
  </si>
  <si>
    <t>1049 Budapest Búcsú dűlő 2.</t>
  </si>
  <si>
    <t>Puskás Lajos</t>
  </si>
  <si>
    <t>Tihanyi Mária</t>
  </si>
  <si>
    <t>1086 Budapest Csillag utca 57.</t>
  </si>
  <si>
    <t>Varga Barbara</t>
  </si>
  <si>
    <t>Korda Jolán</t>
  </si>
  <si>
    <t>1105 Budapest Bánk bán utca 72.</t>
  </si>
  <si>
    <t>Stadler Alfréd</t>
  </si>
  <si>
    <t>Szendrei Nóra</t>
  </si>
  <si>
    <t>1019 Budapest Mazsola dűlő 9.</t>
  </si>
  <si>
    <t>Erdős Jenő</t>
  </si>
  <si>
    <t>Liptai Veronika</t>
  </si>
  <si>
    <t>1141 Budapest Bölcs köz 9.</t>
  </si>
  <si>
    <t>Varga Réka</t>
  </si>
  <si>
    <t>Rónai Antónia</t>
  </si>
  <si>
    <t>1037 Budapest Fürj utca 9.</t>
  </si>
  <si>
    <t>Novák Heléna</t>
  </si>
  <si>
    <t>Selmeci Éva</t>
  </si>
  <si>
    <t>1094 Budapest Török dűlő 11.</t>
  </si>
  <si>
    <t>Agócs Gusztáv</t>
  </si>
  <si>
    <t>Rákoczi Violetta</t>
  </si>
  <si>
    <t>1063 Budapest Gomba utca 9.</t>
  </si>
  <si>
    <t>Müller Vera</t>
  </si>
  <si>
    <t>Alföldi Antónia</t>
  </si>
  <si>
    <t>1089 Budapest Nyárfa utca 20.</t>
  </si>
  <si>
    <t>Harsányi Mátyás</t>
  </si>
  <si>
    <t>Pados Kinga</t>
  </si>
  <si>
    <t>1147 Budapest Termesz tér 8.</t>
  </si>
  <si>
    <t>Répási Domonkos</t>
  </si>
  <si>
    <t>Budai Annabella</t>
  </si>
  <si>
    <t>1106 Budapest Kabóca utca 70.</t>
  </si>
  <si>
    <t>Czakó Kitti</t>
  </si>
  <si>
    <t>Dévényi Gizella</t>
  </si>
  <si>
    <t>1165 Budapest Votinszky utca 48.</t>
  </si>
  <si>
    <t>Süle Ignác</t>
  </si>
  <si>
    <t>Laczkó Hajnalka</t>
  </si>
  <si>
    <t>1132 Budapest Ambrus utca 90.</t>
  </si>
  <si>
    <t>Bagi Márkus</t>
  </si>
  <si>
    <t>Hornyák Gyöngyi</t>
  </si>
  <si>
    <t>1082 Budapest Babér sor 22.</t>
  </si>
  <si>
    <t>Gyimesi Hédi</t>
  </si>
  <si>
    <t>Perjés Mária</t>
  </si>
  <si>
    <t>1137 Budapest Ökörszem dűlő 7.</t>
  </si>
  <si>
    <t>Gyurkovics Ákos</t>
  </si>
  <si>
    <t>1014 Budapest Tél tér 1.</t>
  </si>
  <si>
    <t>Béres Gergő</t>
  </si>
  <si>
    <t>Keresztes Réka</t>
  </si>
  <si>
    <t>1207 Budapest Meder utca 56.</t>
  </si>
  <si>
    <t>Csontos Gábor</t>
  </si>
  <si>
    <t>Somogyi Emese</t>
  </si>
  <si>
    <t>1077 Budapest Jókai utca 50.</t>
  </si>
  <si>
    <t>Selmeci Ferenc</t>
  </si>
  <si>
    <t>Homoki Sára</t>
  </si>
  <si>
    <t>1132 Budapest Csipkegyári fasor 34.</t>
  </si>
  <si>
    <t>Katona Ottó</t>
  </si>
  <si>
    <t>Pollák Barbara</t>
  </si>
  <si>
    <t>1214 Budapest Kalász tér 12.</t>
  </si>
  <si>
    <t>Kardos Bendegúz</t>
  </si>
  <si>
    <t>Szanyi Tekla</t>
  </si>
  <si>
    <t>1127 Budapest Boros sor 14.</t>
  </si>
  <si>
    <t>Váradi Ede</t>
  </si>
  <si>
    <t>Galla Sára</t>
  </si>
  <si>
    <t>1232 Budapest Piac utca 15.</t>
  </si>
  <si>
    <t>Katona Balázs</t>
  </si>
  <si>
    <t>Gönci Antónia</t>
  </si>
  <si>
    <t>1154 Budapest Széchenyi utca 46.</t>
  </si>
  <si>
    <t>Szemes Kristóf</t>
  </si>
  <si>
    <t>Csergő Paula</t>
  </si>
  <si>
    <t>1195 Budapest Rába dűlő 9.</t>
  </si>
  <si>
    <t>Péli Tamás</t>
  </si>
  <si>
    <t>Rudas Lívia</t>
  </si>
  <si>
    <t>1022 Budapest Háló tér 5.</t>
  </si>
  <si>
    <t>Kútvölgyi Márta</t>
  </si>
  <si>
    <t>Regős Rózsa</t>
  </si>
  <si>
    <t>1057 Budapest Alig utca 77.</t>
  </si>
  <si>
    <t>Gosztonyi Mária</t>
  </si>
  <si>
    <t>Olajos Helga</t>
  </si>
  <si>
    <t>1187 Budapest Angyal utca 56.</t>
  </si>
  <si>
    <t>Reményi Kornélia</t>
  </si>
  <si>
    <t>Padányi Jolán</t>
  </si>
  <si>
    <t>1167 Budapest Zsák köz 11.</t>
  </si>
  <si>
    <t>Csontos Etelka</t>
  </si>
  <si>
    <t>Szántó Zsófia</t>
  </si>
  <si>
    <t>1222 Budapest Háló tér 3.</t>
  </si>
  <si>
    <t>Földvári Ágota</t>
  </si>
  <si>
    <t>Karsai Pálma</t>
  </si>
  <si>
    <t>1203 Budapest Hajó köz 11.</t>
  </si>
  <si>
    <t>Pálvölgyi Gyula</t>
  </si>
  <si>
    <t>Kövér Judit</t>
  </si>
  <si>
    <t>1167 Budapest Bokor sor 12.</t>
  </si>
  <si>
    <t>Kozma Stefánia</t>
  </si>
  <si>
    <t>Rozsnyai Kármen</t>
  </si>
  <si>
    <t>1093 Budapest Hó utca 86.</t>
  </si>
  <si>
    <t>Kőműves Domonkos</t>
  </si>
  <si>
    <t>1044 Budapest Fehér utca 12.</t>
  </si>
  <si>
    <t>Heller Ádám</t>
  </si>
  <si>
    <t>Svéd Gizella</t>
  </si>
  <si>
    <t>1132 Budapest Bokor dűlő 14.</t>
  </si>
  <si>
    <t>Mohos Edit</t>
  </si>
  <si>
    <t>Szoboszlai Kata</t>
  </si>
  <si>
    <t>1033 Budapest Szegfű utca 65.</t>
  </si>
  <si>
    <t>Bene György</t>
  </si>
  <si>
    <t>Bihari Martina</t>
  </si>
  <si>
    <t>1224 Budapest Napsugár utca 71.</t>
  </si>
  <si>
    <t>Arató Bálint</t>
  </si>
  <si>
    <t>Lakos Szidónia</t>
  </si>
  <si>
    <t>1223 Budapest Csipkegyári utca 48.</t>
  </si>
  <si>
    <t>Kerekes Szilvia</t>
  </si>
  <si>
    <t>Nádasi Anita</t>
  </si>
  <si>
    <t>1217 Budapest Oldal utca 65.</t>
  </si>
  <si>
    <t>Szeberényi Melinda</t>
  </si>
  <si>
    <t>Mácsai Szidónia</t>
  </si>
  <si>
    <t>1024 Budapest Termesz utca 30.</t>
  </si>
  <si>
    <t>Fazekas Vilma</t>
  </si>
  <si>
    <t>Gál Szabrina</t>
  </si>
  <si>
    <t>1213 Budapest Tanító tér 12.</t>
  </si>
  <si>
    <t>Hernádi Ambrus</t>
  </si>
  <si>
    <t>Váraljai Eszter</t>
  </si>
  <si>
    <t>1238 Budapest Alma sor 23.</t>
  </si>
  <si>
    <t>Somodi Illés</t>
  </si>
  <si>
    <t>Kecskés Eszter</t>
  </si>
  <si>
    <t>1211 Budapest Cserfa utca 72.</t>
  </si>
  <si>
    <t>Béres Gusztáv</t>
  </si>
  <si>
    <t>1115 Budapest Nyíl lépcső 5.</t>
  </si>
  <si>
    <t>Baranyai Adalbert</t>
  </si>
  <si>
    <t>Bakos Ágota</t>
  </si>
  <si>
    <t>1174 Budapest Bodzás fasor 57.</t>
  </si>
  <si>
    <t>Szigetvári Marianna</t>
  </si>
  <si>
    <t>Fehér Jolán</t>
  </si>
  <si>
    <t>1065 Budapest Délceg tér 8.</t>
  </si>
  <si>
    <t>Kerekes Edit</t>
  </si>
  <si>
    <t>Lapos Erika</t>
  </si>
  <si>
    <t>1079 Budapest Napsugár tér 12.</t>
  </si>
  <si>
    <t>Vámos Vilmos</t>
  </si>
  <si>
    <t>1192 Budapest Fő utca 12.</t>
  </si>
  <si>
    <t>Kemény Menyhért</t>
  </si>
  <si>
    <t>Lakos Lenke</t>
  </si>
  <si>
    <t>1143 Budapest Pacsirta utca 82.</t>
  </si>
  <si>
    <t>Mocsári Bertalan</t>
  </si>
  <si>
    <t>1116 Budapest Hal utca 81.</t>
  </si>
  <si>
    <t>Pongó Krisztián</t>
  </si>
  <si>
    <t>Balla Réka</t>
  </si>
  <si>
    <t>1082 Budapest Seres utca 69.</t>
  </si>
  <si>
    <t>Sziva Szeréna</t>
  </si>
  <si>
    <t>Vadász Arika</t>
  </si>
  <si>
    <t>1135 Budapest Apáca utca 20.</t>
  </si>
  <si>
    <t>Katona Bátor</t>
  </si>
  <si>
    <t>Regős Alíz</t>
  </si>
  <si>
    <t>1048 Budapest Csöpp utca 29.</t>
  </si>
  <si>
    <t>Forgács Mihály</t>
  </si>
  <si>
    <t>Hornyák Zsóka</t>
  </si>
  <si>
    <t>1151 Budapest Mézes utca 99.</t>
  </si>
  <si>
    <t>Vajda Ábrahám</t>
  </si>
  <si>
    <t>Majoros Imola</t>
  </si>
  <si>
    <t>1135 Budapest Jászai Mari tér 5.</t>
  </si>
  <si>
    <t>Kurucz Vera</t>
  </si>
  <si>
    <t>Jurányi Irén</t>
  </si>
  <si>
    <t>1161 Budapest Csóka tér 2.</t>
  </si>
  <si>
    <t>Nyári Teréz</t>
  </si>
  <si>
    <t>Sári Jolán</t>
  </si>
  <si>
    <t>1011 Budapest Darázs  lépcső 3.</t>
  </si>
  <si>
    <t>Jobbágy Győző</t>
  </si>
  <si>
    <t>Megyesi Vanda</t>
  </si>
  <si>
    <t>1166 Budapest Kapás utca 81.</t>
  </si>
  <si>
    <t>Bertók Kata</t>
  </si>
  <si>
    <t>Gyarmati Kata</t>
  </si>
  <si>
    <t>1107 Budapest Nyár utca 32.</t>
  </si>
  <si>
    <t>Szakál Szabina</t>
  </si>
  <si>
    <t>Bódi Liza</t>
  </si>
  <si>
    <t>1224 Budapest Kőfal sor 8.</t>
  </si>
  <si>
    <t>Siklósi Lipót</t>
  </si>
  <si>
    <t>Szentgyörgyi Natália</t>
  </si>
  <si>
    <t>1211 Budapest Gomba utca 77.</t>
  </si>
  <si>
    <t>Bakos Jónás</t>
  </si>
  <si>
    <t>Korpás Barbara</t>
  </si>
  <si>
    <t>1018 Budapest Must utca 52.</t>
  </si>
  <si>
    <t>Jurányi Kolos</t>
  </si>
  <si>
    <t>Lakos Stefánia</t>
  </si>
  <si>
    <t>1034 Budapest Alvó utca 40.</t>
  </si>
  <si>
    <t>Gyimesi Zsigmond</t>
  </si>
  <si>
    <t>Kamarás Katalin</t>
  </si>
  <si>
    <t>1157 Budapest Menyasszony utca 45.</t>
  </si>
  <si>
    <t>Hatvani Szilveszter</t>
  </si>
  <si>
    <t>Ódor Olívia</t>
  </si>
  <si>
    <t>1204 Budapest Petőfi Sándor köz 5.</t>
  </si>
  <si>
    <t>Petrás Györgyi</t>
  </si>
  <si>
    <t>Gosztonyi Lenke</t>
  </si>
  <si>
    <t>1202 Budapest Hajnal sor 15.</t>
  </si>
  <si>
    <t>Csaplár Móricz</t>
  </si>
  <si>
    <t>Sebő Soma</t>
  </si>
  <si>
    <t>1071 Budapest Csöpp utca 4.</t>
  </si>
  <si>
    <t>Szigeti Viktória</t>
  </si>
  <si>
    <t>Fonyódi Nelli</t>
  </si>
  <si>
    <t>1099 Budapest Tőzika utca 61.</t>
  </si>
  <si>
    <t>Szerdahelyi Gertrúd</t>
  </si>
  <si>
    <t>Keszler Ilona</t>
  </si>
  <si>
    <t>1239 Budapest Arasz utca 91.</t>
  </si>
  <si>
    <t>Farkas Barnabás</t>
  </si>
  <si>
    <t>Ligeti Magdolna</t>
  </si>
  <si>
    <t>1187 Budapest Bálvány utca 36.</t>
  </si>
  <si>
    <t>Polányi Ágota</t>
  </si>
  <si>
    <t>Bánki Tilda</t>
  </si>
  <si>
    <t>1052 Budapest Bálvány köz 2.</t>
  </si>
  <si>
    <t>Torda Károly</t>
  </si>
  <si>
    <t>Sasvári Barbara</t>
  </si>
  <si>
    <t>1045 Budapest Varga utca 25.</t>
  </si>
  <si>
    <t>Rózsa Aranka</t>
  </si>
  <si>
    <t>Kerepesi Judit</t>
  </si>
  <si>
    <t>1029 Budapest Dajka lépcső 1.</t>
  </si>
  <si>
    <t>Kónya Antal</t>
  </si>
  <si>
    <t>Lugosi Gabriella</t>
  </si>
  <si>
    <t>1225 Budapest Tulipán utca 2.</t>
  </si>
  <si>
    <t>Bagi Donát</t>
  </si>
  <si>
    <t>Bobák Vanda</t>
  </si>
  <si>
    <t>1206 Budapest Dankó Pista utca 27.</t>
  </si>
  <si>
    <t>Müller Bendegúz</t>
  </si>
  <si>
    <t>Kertész Krisztina</t>
  </si>
  <si>
    <t>1101 Budapest Napsugár utca 41.</t>
  </si>
  <si>
    <t>Szarka Örs</t>
  </si>
  <si>
    <t>Paál Sarolta</t>
  </si>
  <si>
    <t>1234 Budapest Halász utca 8.</t>
  </si>
  <si>
    <t>Hidas Máté</t>
  </si>
  <si>
    <t>Enyedi Mária</t>
  </si>
  <si>
    <t>1126 Budapest Sógor utca 44.</t>
  </si>
  <si>
    <t>Szakács Soma</t>
  </si>
  <si>
    <t>Sárai Kornélia</t>
  </si>
  <si>
    <t>1199 Budapest Kacagány utca 49.</t>
  </si>
  <si>
    <t>Nádor Irén</t>
  </si>
  <si>
    <t>Mózer Zsuzsanna</t>
  </si>
  <si>
    <t>1154 Budapest Alig utca 4.</t>
  </si>
  <si>
    <t>Fehér Sebestény</t>
  </si>
  <si>
    <t>Aradi Lenke</t>
  </si>
  <si>
    <t>1157 Budapest Koma utca 65.</t>
  </si>
  <si>
    <t>Kondor Linda</t>
  </si>
  <si>
    <t>Kürti Lenke</t>
  </si>
  <si>
    <t>1035 Budapest Avar fasor 40.</t>
  </si>
  <si>
    <t>Paál Ildikó</t>
  </si>
  <si>
    <t>Keszthelyi Annamária</t>
  </si>
  <si>
    <t>1221 Budapest Tanító tér 12.</t>
  </si>
  <si>
    <t>Csontos Ildikó</t>
  </si>
  <si>
    <t>1066 Budapest Kacagány utca 44.</t>
  </si>
  <si>
    <t>Kőműves Csongor</t>
  </si>
  <si>
    <t>Sulyok Gyöngyvér</t>
  </si>
  <si>
    <t>1017 Budapest Nyerges utca 71.</t>
  </si>
  <si>
    <t>Szanyi Teréz</t>
  </si>
  <si>
    <t>Eszes Ida</t>
  </si>
  <si>
    <t>1045 Budapest Mókus dűlő 7.</t>
  </si>
  <si>
    <t>Pálfi Viktória</t>
  </si>
  <si>
    <t>Radnai Anikó</t>
  </si>
  <si>
    <t>1077 Budapest Eötvös dűlő 4.</t>
  </si>
  <si>
    <t>Váradi Anikó</t>
  </si>
  <si>
    <t>Szanyi Amália</t>
  </si>
  <si>
    <t>1165 Budapest Pacsirta utca 34.</t>
  </si>
  <si>
    <t>Bobák Boglár</t>
  </si>
  <si>
    <t>Slezák Aranka</t>
  </si>
  <si>
    <t>1154 Budapest Csóka tér 4.</t>
  </si>
  <si>
    <t>Ambrus Bence</t>
  </si>
  <si>
    <t>Pelle Júlia</t>
  </si>
  <si>
    <t>1123 Budapest Nyíl köz 5.</t>
  </si>
  <si>
    <t>Káplár Kolos</t>
  </si>
  <si>
    <t>Ráth Zsófia</t>
  </si>
  <si>
    <t>1142 Budapest Eszperantó tér 8.</t>
  </si>
  <si>
    <t>Földes Simon</t>
  </si>
  <si>
    <t>Selényi Andrea</t>
  </si>
  <si>
    <t>1021 Budapest Tavasz utca 91.</t>
  </si>
  <si>
    <t>Mátrai Gitta</t>
  </si>
  <si>
    <t>Megyesi Emma</t>
  </si>
  <si>
    <t>1156 Budapest Bibic dűlő 18.</t>
  </si>
  <si>
    <t>Udvardi Emma</t>
  </si>
  <si>
    <t>Slezák Zsófia</t>
  </si>
  <si>
    <t>1153 Budapest Sütő utca 44.</t>
  </si>
  <si>
    <t>Petró Róza</t>
  </si>
  <si>
    <t>1185 Budapest Zólyom utca 14.</t>
  </si>
  <si>
    <t>Szente Krisztián</t>
  </si>
  <si>
    <t>Agócs Laura</t>
  </si>
  <si>
    <t>1043 Budapest Barázda lépcső 21.</t>
  </si>
  <si>
    <t>Buzsáki Menyhért</t>
  </si>
  <si>
    <t>Kenyeres Hédi</t>
  </si>
  <si>
    <t>1116 Budapest Pénzverem köz 2.</t>
  </si>
  <si>
    <t>Forrai Ábel</t>
  </si>
  <si>
    <t>Bihari Viola</t>
  </si>
  <si>
    <t>1105 Budapest Bajza utca 24.</t>
  </si>
  <si>
    <t>Somogyvári Kázmér</t>
  </si>
  <si>
    <t>Csergő Franciska</t>
  </si>
  <si>
    <t>1198 Budapest Nép tér 4.</t>
  </si>
  <si>
    <t>Torda Erzsébet</t>
  </si>
  <si>
    <t>Majoros Mária</t>
  </si>
  <si>
    <t>1108 Budapest Széles fasor 66.</t>
  </si>
  <si>
    <t>Palágyi Mihály</t>
  </si>
  <si>
    <t>Boros Boglárka</t>
  </si>
  <si>
    <t>1144 Budapest Erdőszéli tér 7.</t>
  </si>
  <si>
    <t>Lapos Albert</t>
  </si>
  <si>
    <t>Szepesi Elza</t>
  </si>
  <si>
    <t>1181 Budapest Duda utca 85.</t>
  </si>
  <si>
    <t>Karikás Rókus</t>
  </si>
  <si>
    <t>Mátyus Barbara</t>
  </si>
  <si>
    <t>1118 Budapest Sütő utca 47.</t>
  </si>
  <si>
    <t>Körmendi Teréz</t>
  </si>
  <si>
    <t>1209 Budapest Honleány utca 2.</t>
  </si>
  <si>
    <t>Pesti Linda</t>
  </si>
  <si>
    <t>Ács Gerda</t>
  </si>
  <si>
    <t>1207 Budapest Pék utca 13.</t>
  </si>
  <si>
    <t>Madarász Barnabás</t>
  </si>
  <si>
    <t>Barta Júlia</t>
  </si>
  <si>
    <t>1198 Budapest Gomba tér 10.</t>
  </si>
  <si>
    <t>Kapás Benedek</t>
  </si>
  <si>
    <t>Rákoczi Eszter</t>
  </si>
  <si>
    <t>1111 Budapest Pacsirta utca 13.</t>
  </si>
  <si>
    <t>Palágyi Izabella</t>
  </si>
  <si>
    <t>Sátori Viola</t>
  </si>
  <si>
    <t>1187 Budapest Kikerics sor 13.</t>
  </si>
  <si>
    <t>Földvári Lóránt</t>
  </si>
  <si>
    <t>1036 Budapest Botond utca 15.</t>
  </si>
  <si>
    <t>Vida Imola</t>
  </si>
  <si>
    <t>Goda Franciska</t>
  </si>
  <si>
    <t>1149 Budapest Cukrász köz 2.</t>
  </si>
  <si>
    <t>Simó Vencel</t>
  </si>
  <si>
    <t>Beke Irén</t>
  </si>
  <si>
    <t>1191 Budapest Őrház utca 20.</t>
  </si>
  <si>
    <t>Szigetvári Lőrinc</t>
  </si>
  <si>
    <t>Hanák Vera</t>
  </si>
  <si>
    <t>1014 Budapest Csöpp utca 100.</t>
  </si>
  <si>
    <t>Martos Beatrix</t>
  </si>
  <si>
    <t>Piller Olimpia</t>
  </si>
  <si>
    <t>1079 Budapest Apáca dűlő 12.</t>
  </si>
  <si>
    <t>Halmosi Lívia</t>
  </si>
  <si>
    <t>Pollák Linda</t>
  </si>
  <si>
    <t>1039 Budapest Templom utca 34.</t>
  </si>
  <si>
    <t>Magyar Jusztin</t>
  </si>
  <si>
    <t>Pócsik Paulina</t>
  </si>
  <si>
    <t>1187 Budapest Bankár utca 91.</t>
  </si>
  <si>
    <t>Dorogi Vilmos</t>
  </si>
  <si>
    <t>Beke Kármen</t>
  </si>
  <si>
    <t>1096 Budapest Sógor tér 4.</t>
  </si>
  <si>
    <t>Rudas Ármin</t>
  </si>
  <si>
    <t>Ormai Felícia</t>
  </si>
  <si>
    <t>1176 Budapest Csavargyár utca 100.</t>
  </si>
  <si>
    <t>Sági Jakab</t>
  </si>
  <si>
    <t>Maróti Beáta</t>
  </si>
  <si>
    <t>1172 Budapest Cinke utca 17.</t>
  </si>
  <si>
    <t>Pálfi Etelka</t>
  </si>
  <si>
    <t>Vass Lujza</t>
  </si>
  <si>
    <t>1075 Budapest István király tér 1.</t>
  </si>
  <si>
    <t>Jancsó Ágota</t>
  </si>
  <si>
    <t>1235 Budapest Bálvány utca 1.</t>
  </si>
  <si>
    <t>1148 Budapest Ótemető tér 12.</t>
  </si>
  <si>
    <t>Liptai Tekla</t>
  </si>
  <si>
    <t>Ocskó Kinga</t>
  </si>
  <si>
    <t>1108 Budapest Török utca 10.</t>
  </si>
  <si>
    <t>Koltai Edina</t>
  </si>
  <si>
    <t>Iványi Kriszta</t>
  </si>
  <si>
    <t>1141 Budapest Bagoly utca 2.</t>
  </si>
  <si>
    <t>Lovász Konrád</t>
  </si>
  <si>
    <t>Iványi Patrícia</t>
  </si>
  <si>
    <t>1058 Budapest Fecske tér 10.</t>
  </si>
  <si>
    <t>Balog Zsófia</t>
  </si>
  <si>
    <t>Szatmári Dorottya</t>
  </si>
  <si>
    <t>1223 Budapest Kácsa utca 19.</t>
  </si>
  <si>
    <t>Borbély Lénárd</t>
  </si>
  <si>
    <t>Bán Eszter</t>
  </si>
  <si>
    <t>1143 Budapest Tőzika utca 90.</t>
  </si>
  <si>
    <t>Garami Tünde</t>
  </si>
  <si>
    <t>1174 Budapest Sütő sor 20.</t>
  </si>
  <si>
    <t>Sápi Emma</t>
  </si>
  <si>
    <t>Egerszegi Dominika</t>
  </si>
  <si>
    <t>1043 Budapest Lencse tér 5.</t>
  </si>
  <si>
    <t>Ócsai Tiborc</t>
  </si>
  <si>
    <t>Gyarmati Matild</t>
  </si>
  <si>
    <t>1054 Budapest Retek fasor 2.</t>
  </si>
  <si>
    <t>Asolti Jeromos</t>
  </si>
  <si>
    <t>Szepesi Orsolya</t>
  </si>
  <si>
    <t>1224 Budapest Gomba tér 8.</t>
  </si>
  <si>
    <t>Soproni Ágota</t>
  </si>
  <si>
    <t>Hetényi Virág</t>
  </si>
  <si>
    <t>1175 Budapest Pénzverem tér 8.</t>
  </si>
  <si>
    <t>Hagymási Angéla</t>
  </si>
  <si>
    <t>Cseke Katinka</t>
  </si>
  <si>
    <t>1041 Budapest Boszorkány utca 50.</t>
  </si>
  <si>
    <t>Kerepesi Mihály</t>
  </si>
  <si>
    <t>Varga Jolán</t>
  </si>
  <si>
    <t>1119 Budapest Cserfa utca 31.</t>
  </si>
  <si>
    <t>Hajnal Galina</t>
  </si>
  <si>
    <t>Váraljai Flóra</t>
  </si>
  <si>
    <t>1188 Budapest Kerék dűlő 10.</t>
  </si>
  <si>
    <t>Mérei Györgyi</t>
  </si>
  <si>
    <t>Egervári Paulina</t>
  </si>
  <si>
    <t>1195 Budapest Cinke utca 6.</t>
  </si>
  <si>
    <t>Szakács Antónia</t>
  </si>
  <si>
    <t>Lovász Paula</t>
  </si>
  <si>
    <t>1163 Budapest Szekeres sor 30.</t>
  </si>
  <si>
    <t>Pozsgai Irén</t>
  </si>
  <si>
    <t>Kertész Rózsa</t>
  </si>
  <si>
    <t>1204 Budapest Bankár tér 11.</t>
  </si>
  <si>
    <t>Morvai Lóránt</t>
  </si>
  <si>
    <t>Hidas Enikő</t>
  </si>
  <si>
    <t>1239 Budapest Arasz tér 3.</t>
  </si>
  <si>
    <t>Sasvári Hunor</t>
  </si>
  <si>
    <t>Dobos Mónika</t>
  </si>
  <si>
    <t>1042 Budapest Alma utca 76.</t>
  </si>
  <si>
    <t>Piller Evelin</t>
  </si>
  <si>
    <t>Király Virág</t>
  </si>
  <si>
    <t>1031 Budapest Szegfű utca 5.</t>
  </si>
  <si>
    <t>Reményi Emma</t>
  </si>
  <si>
    <t>Sárközi Erika</t>
  </si>
  <si>
    <t>1029 Budapest Etelka tér 5.</t>
  </si>
  <si>
    <t>Sarkadi Károly</t>
  </si>
  <si>
    <t>Novák Melinda</t>
  </si>
  <si>
    <t>1029 Budapest Dankó Pista lépcső 27.</t>
  </si>
  <si>
    <t>Bajor Csanád</t>
  </si>
  <si>
    <t>Selényi Mária</t>
  </si>
  <si>
    <t>1213 Budapest Hajó utca 28.</t>
  </si>
  <si>
    <t>Garami Gizella</t>
  </si>
  <si>
    <t>Sipos Evelin</t>
  </si>
  <si>
    <t>1142 Budapest Oldal utca 89.</t>
  </si>
  <si>
    <t>Pataki Csilla</t>
  </si>
  <si>
    <t>Sajó Erika</t>
  </si>
  <si>
    <t>1064 Budapest Levél utca 24.</t>
  </si>
  <si>
    <t>Rónai Pongrác</t>
  </si>
  <si>
    <t>Szoboszlai Györgyi</t>
  </si>
  <si>
    <t>1027 Budapest Hadnagy utca 47.</t>
  </si>
  <si>
    <t>Solymár Leonóra</t>
  </si>
  <si>
    <t>Béres Irén</t>
  </si>
  <si>
    <t>1221 Budapest Búzavirág tér 4.</t>
  </si>
  <si>
    <t>Hamar Linda</t>
  </si>
  <si>
    <t>Pados Amália</t>
  </si>
  <si>
    <t>1135 Budapest Bajnok tér 7.</t>
  </si>
  <si>
    <t>Csáki Marianna</t>
  </si>
  <si>
    <t>Heller Zsuzsanna</t>
  </si>
  <si>
    <t>1054 Budapest Termesz utca 20.</t>
  </si>
  <si>
    <t>Orosz Jácint</t>
  </si>
  <si>
    <t>Sarkadi Miléna</t>
  </si>
  <si>
    <t>1165 Budapest Eötvös sor 28.</t>
  </si>
  <si>
    <t>Sütő Gellért</t>
  </si>
  <si>
    <t>Pintér Magda</t>
  </si>
  <si>
    <t>1176 Budapest Izabella utca 35.</t>
  </si>
  <si>
    <t>Sági Zsófia</t>
  </si>
  <si>
    <t>Dóka Cecilia</t>
  </si>
  <si>
    <t>1043 Budapest Kukorica sor 26.</t>
  </si>
  <si>
    <t>Hatvani Barbara</t>
  </si>
  <si>
    <t>Révész Leonóra</t>
  </si>
  <si>
    <t>1188 Budapest Ősz utca 54.</t>
  </si>
  <si>
    <t>Pálos Árpád</t>
  </si>
  <si>
    <t>Ligeti Ágnes</t>
  </si>
  <si>
    <t>1022 Budapest Eszperantó tér 11.</t>
  </si>
  <si>
    <t>Köves Sarolta</t>
  </si>
  <si>
    <t>Tasnádi Olga</t>
  </si>
  <si>
    <t>1179 Budapest Indóház köz 7.</t>
  </si>
  <si>
    <t>Arató Bonifác</t>
  </si>
  <si>
    <t>Somlai Elvira</t>
  </si>
  <si>
    <t>1018 Budapest Múzeum tér 1.</t>
  </si>
  <si>
    <t>Sóti Csenger</t>
  </si>
  <si>
    <t>Szalontai Lili</t>
  </si>
  <si>
    <t>1154 Budapest Dankó Pista utca 42.</t>
  </si>
  <si>
    <t>Koltai Anikó</t>
  </si>
  <si>
    <t>Burján Kinga</t>
  </si>
  <si>
    <t>1164 Budapest Tél tér 6.</t>
  </si>
  <si>
    <t>Huszár Özséb</t>
  </si>
  <si>
    <t>Kovács Tilda</t>
  </si>
  <si>
    <t>1078 Budapest Duda utca 75.</t>
  </si>
  <si>
    <t>Szerencsés Móricz</t>
  </si>
  <si>
    <t>Hernádi Róza</t>
  </si>
  <si>
    <t>1182 Budapest Bogár utca 94.</t>
  </si>
  <si>
    <t>Valkó Viktor</t>
  </si>
  <si>
    <t>Fábián Zsuzsanna</t>
  </si>
  <si>
    <t>1075 Budapest Nyár utca 67.</t>
  </si>
  <si>
    <t>Egervári Pál</t>
  </si>
  <si>
    <t>Romhányi Paula</t>
  </si>
  <si>
    <t>1161 Budapest Felhő tér 8.</t>
  </si>
  <si>
    <t>Koltai Tas</t>
  </si>
  <si>
    <t>Császár Helga</t>
  </si>
  <si>
    <t>1121 Budapest Koma köz 5.</t>
  </si>
  <si>
    <t>Barta Katalin</t>
  </si>
  <si>
    <t>Pintér Izolda</t>
  </si>
  <si>
    <t>1222 Budapest Eszter köz 3.</t>
  </si>
  <si>
    <t>Benkő Lili</t>
  </si>
  <si>
    <t>Kopácsi Gizella</t>
  </si>
  <si>
    <t>1103 Budapest Alig sor 22.</t>
  </si>
  <si>
    <t>Perényi Zsuzsanna</t>
  </si>
  <si>
    <t>Hanák Emma</t>
  </si>
  <si>
    <t>1052 Budapest Ótemető lépcső 3.</t>
  </si>
  <si>
    <t>Virág Bíborka</t>
  </si>
  <si>
    <t>Kállai Enikő</t>
  </si>
  <si>
    <t>1067 Budapest Varga utca 72.</t>
  </si>
  <si>
    <t>Eszes Titusz</t>
  </si>
  <si>
    <t>Vadász Stefánia</t>
  </si>
  <si>
    <t>1185 Budapest Napsugár utca 72.</t>
  </si>
  <si>
    <t>Somfai Gerzson</t>
  </si>
  <si>
    <t>Szántó Judit</t>
  </si>
  <si>
    <t>1165 Budapest Hadnagy tér 2.</t>
  </si>
  <si>
    <t>Somoskövi Bíborka</t>
  </si>
  <si>
    <t>1083 Budapest Hárs utca 28.</t>
  </si>
  <si>
    <t>Makra Oszkár</t>
  </si>
  <si>
    <t>Pallagi Györgyi</t>
  </si>
  <si>
    <t>1148 Budapest Nápoly utca 46.</t>
  </si>
  <si>
    <t>Szolnoki Zoltán</t>
  </si>
  <si>
    <t>1235 Budapest Apáca utca 16.</t>
  </si>
  <si>
    <t>Kósa Illés</t>
  </si>
  <si>
    <t>Serföző Borbála</t>
  </si>
  <si>
    <t>1038 Budapest Votinszky utca 97.</t>
  </si>
  <si>
    <t>Harmat Eszter</t>
  </si>
  <si>
    <t>Laczkó Gizella</t>
  </si>
  <si>
    <t>1177 Budapest Tulipán utca 84.</t>
  </si>
  <si>
    <t>Kövér Taksony</t>
  </si>
  <si>
    <t>Kürti Zsófia</t>
  </si>
  <si>
    <t>1205 Budapest Tőzika utca 65.</t>
  </si>
  <si>
    <t>Porkoláb Ambrus</t>
  </si>
  <si>
    <t>Bakos Szeréna</t>
  </si>
  <si>
    <t>1032 Budapest Bánk bán utca 21.</t>
  </si>
  <si>
    <t>Mátyus Roland</t>
  </si>
  <si>
    <t>1093 Budapest Gyepszél köz 1.</t>
  </si>
  <si>
    <t>Deák Veronika</t>
  </si>
  <si>
    <t>Nógrádi Ilka</t>
  </si>
  <si>
    <t>1214 Budapest Bálvány utca 13.</t>
  </si>
  <si>
    <t>Pandúr Annabella</t>
  </si>
  <si>
    <t>1027 Budapest Harangláb utca 20.</t>
  </si>
  <si>
    <t>Tasnádi Zsófia</t>
  </si>
  <si>
    <t>Ocskó Natália</t>
  </si>
  <si>
    <t>1206 Budapest Dajka dűlő 6.</t>
  </si>
  <si>
    <t>Kalmár Adrienn</t>
  </si>
  <si>
    <t>Kónya Violetta</t>
  </si>
  <si>
    <t>1139 Budapest Hajnal tér 12.</t>
  </si>
  <si>
    <t>Keszler Dóra</t>
  </si>
  <si>
    <t>Ocskó Bíborka</t>
  </si>
  <si>
    <t>1059 Budapest István király tér 12.</t>
  </si>
  <si>
    <t>Halmosi Lujza</t>
  </si>
  <si>
    <t>Jurányi Violetta</t>
  </si>
  <si>
    <t>1064 Budapest Alma utca 54.</t>
  </si>
  <si>
    <t>Kőszegi Valentin</t>
  </si>
  <si>
    <t>Dombi Gitta</t>
  </si>
  <si>
    <t>1026 Budapest Bölcs sor 26.</t>
  </si>
  <si>
    <t>Tasnádi Herman</t>
  </si>
  <si>
    <t>Egervári Mária</t>
  </si>
  <si>
    <t>1124 Budapest Tulipán utca 52.</t>
  </si>
  <si>
    <t>Mózer Szidónia</t>
  </si>
  <si>
    <t>Jámbor Aranka</t>
  </si>
  <si>
    <t>1232 Budapest Csöpp dűlő 8.</t>
  </si>
  <si>
    <t>Gémes Felícia</t>
  </si>
  <si>
    <t>Jámbor Zsófia</t>
  </si>
  <si>
    <t>1238 Budapest Halász dűlő 5.</t>
  </si>
  <si>
    <t>Sitkei Györgyi</t>
  </si>
  <si>
    <t>Szántó Martina</t>
  </si>
  <si>
    <t>1077 Budapest Mészáros tér 2.</t>
  </si>
  <si>
    <t>Gerő Emil</t>
  </si>
  <si>
    <t>Kovács Soma</t>
  </si>
  <si>
    <t>1059 Budapest Lovarda tér 8.</t>
  </si>
  <si>
    <t>Sárosi Roland</t>
  </si>
  <si>
    <t>Vajda Róza</t>
  </si>
  <si>
    <t>1066 Budapest Török utca 38.</t>
  </si>
  <si>
    <t>Borbély Jeromos</t>
  </si>
  <si>
    <t>Lakatos Jolán</t>
  </si>
  <si>
    <t>1156 Budapest Derkovits köz 11.</t>
  </si>
  <si>
    <t>Jávor Csilla</t>
  </si>
  <si>
    <t>1185 Budapest Napvirág sor 8.</t>
  </si>
  <si>
    <t>Karsai Tivadar</t>
  </si>
  <si>
    <t>Csergő Katinka</t>
  </si>
  <si>
    <t>1055 Budapest Búcsú köz 8.</t>
  </si>
  <si>
    <t>Bagi Ádám</t>
  </si>
  <si>
    <t>Fekete Hermina</t>
  </si>
  <si>
    <t>1167 Budapest Boróka sor 26.</t>
  </si>
  <si>
    <t>Nógrádi Gyöngyi</t>
  </si>
  <si>
    <t>Komlósi Ágota</t>
  </si>
  <si>
    <t>1114 Budapest Zólyom utca 41.</t>
  </si>
  <si>
    <t>Körmendi Bence</t>
  </si>
  <si>
    <t>Szepesi Amanda</t>
  </si>
  <si>
    <t>1208 Budapest Délceg utca 5.</t>
  </si>
  <si>
    <t>Pálfi Evelin</t>
  </si>
  <si>
    <t>Füstös Izolda</t>
  </si>
  <si>
    <t>1079 Budapest Búcsú lépcső 20.</t>
  </si>
  <si>
    <t>Sárközi Amanda</t>
  </si>
  <si>
    <t>Dudás Ágota</t>
  </si>
  <si>
    <t>1114 Budapest Pacsirta utca 34.</t>
  </si>
  <si>
    <t>Gyarmati Erzsébet</t>
  </si>
  <si>
    <t>Vida Violetta</t>
  </si>
  <si>
    <t>1211 Budapest Erdőszéli tér 2.</t>
  </si>
  <si>
    <t>Lapos Ágota</t>
  </si>
  <si>
    <t>1021 Budapest Apáca fasor 72.</t>
  </si>
  <si>
    <t>Sánta László</t>
  </si>
  <si>
    <t>Győri Anikó</t>
  </si>
  <si>
    <t>1228 Budapest Harangláb utca 30.</t>
  </si>
  <si>
    <t>Árva Szeréna</t>
  </si>
  <si>
    <t>1185 Budapest Malom utca 60.</t>
  </si>
  <si>
    <t>Diószegi Csilla</t>
  </si>
  <si>
    <t>Jankovics Jolán</t>
  </si>
  <si>
    <t>1224 Budapest Bal utca 86.</t>
  </si>
  <si>
    <t>Rácz Elek</t>
  </si>
  <si>
    <t>Farkas Stefánia</t>
  </si>
  <si>
    <t>1072 Budapest Bástya sor 14.</t>
  </si>
  <si>
    <t>Rákosi György</t>
  </si>
  <si>
    <t>Dobos Rozália</t>
  </si>
  <si>
    <t>1199 Budapest Széles lépcső 16.</t>
  </si>
  <si>
    <t>Szigetvári Hunor</t>
  </si>
  <si>
    <t>Róka Magdolna</t>
  </si>
  <si>
    <t>1201 Budapest Rába tér 10.</t>
  </si>
  <si>
    <t>Hornyák Erik</t>
  </si>
  <si>
    <t>Ormai Gabriella</t>
  </si>
  <si>
    <t>1223 Budapest Kőfal sor 29.</t>
  </si>
  <si>
    <t>Szente Zsóka</t>
  </si>
  <si>
    <t>Nyári Magdolna</t>
  </si>
  <si>
    <t>1133 Budapest Domb tér 2.</t>
  </si>
  <si>
    <t>Keresztes Tivadar</t>
  </si>
  <si>
    <t>Csiszár Zsuzsanna</t>
  </si>
  <si>
    <t>1209 Budapest Dobó utca 3.</t>
  </si>
  <si>
    <t>Ocskó Amália</t>
  </si>
  <si>
    <t>Bán Tilda</t>
  </si>
  <si>
    <t>1034 Budapest Malom tér 2.</t>
  </si>
  <si>
    <t>Perger Bátor</t>
  </si>
  <si>
    <t>Orosz Magdaléna</t>
  </si>
  <si>
    <t>1012 Budapest Táltos utca 18.</t>
  </si>
  <si>
    <t>Gyarmati Timót</t>
  </si>
  <si>
    <t>Szamosi Cecilia</t>
  </si>
  <si>
    <t>1226 Budapest Pacsirta utca 22.</t>
  </si>
  <si>
    <t>Galambos Mihály</t>
  </si>
  <si>
    <t>Éles Zsuzsanna</t>
  </si>
  <si>
    <t>1229 Budapest Irgalmas fasor 79.</t>
  </si>
  <si>
    <t>Slezák Katinka</t>
  </si>
  <si>
    <t>Kovács Nóra</t>
  </si>
  <si>
    <t>1165 Budapest Kukorica utca 12.</t>
  </si>
  <si>
    <t>Székács Kolos</t>
  </si>
  <si>
    <t>Győri Evelin</t>
  </si>
  <si>
    <t>1211 Budapest Derkovits köz 7.</t>
  </si>
  <si>
    <t>Petrovics Csilla</t>
  </si>
  <si>
    <t>1111 Budapest Csóka fasor 72.</t>
  </si>
  <si>
    <t>Eszes Olivér</t>
  </si>
  <si>
    <t>Bán Márta</t>
  </si>
  <si>
    <t>1217 Budapest Napvirág utca 5.</t>
  </si>
  <si>
    <t>Olajos Enikő</t>
  </si>
  <si>
    <t>Somos Alíz</t>
  </si>
  <si>
    <t>1091 Budapest Cső utca 29.</t>
  </si>
  <si>
    <t>Pálfi Lívia</t>
  </si>
  <si>
    <t>Sulyok Berta</t>
  </si>
  <si>
    <t>1024 Budapest Kalap utca 33.</t>
  </si>
  <si>
    <t>Végh Hunor</t>
  </si>
  <si>
    <t>Rigó Kinga</t>
  </si>
  <si>
    <t>1238 Budapest Domb utca 19.</t>
  </si>
  <si>
    <t>Csóka Edina</t>
  </si>
  <si>
    <t>Megyesi Gyöngyi</t>
  </si>
  <si>
    <t>1047 Budapest Meder utca 52.</t>
  </si>
  <si>
    <t>Budai Edit</t>
  </si>
  <si>
    <t>Radnóti Miléna</t>
  </si>
  <si>
    <t>1123 Budapest Must utca 78.</t>
  </si>
  <si>
    <t>Temesi Fülöp</t>
  </si>
  <si>
    <t>Sarkadi Anita</t>
  </si>
  <si>
    <t>1078 Budapest Etelka dűlő 9.</t>
  </si>
  <si>
    <t>Zsoldos Béla</t>
  </si>
  <si>
    <t>Kuti Nóra</t>
  </si>
  <si>
    <t>1064 Budapest Tavasz utca 30.</t>
  </si>
  <si>
    <t>Sütő Liza</t>
  </si>
  <si>
    <t>Zeke Hajnalka</t>
  </si>
  <si>
    <t>1043 Budapest Fürj tér 10.</t>
  </si>
  <si>
    <t>Bagi Györgyi</t>
  </si>
  <si>
    <t>Éles Paulina</t>
  </si>
  <si>
    <t>1228 Budapest Nyíl tér 5.</t>
  </si>
  <si>
    <t>Egervári Tiborc</t>
  </si>
  <si>
    <t>Molnár Mónika</t>
  </si>
  <si>
    <t>1115 Budapest Tél dűlő 12.</t>
  </si>
  <si>
    <t>Gáti Gergő</t>
  </si>
  <si>
    <t>Lovász Linda</t>
  </si>
  <si>
    <t>1197 Budapest Cserfa utca 64.</t>
  </si>
  <si>
    <t>Kenyeres Ivó</t>
  </si>
  <si>
    <t>Sárkány Kornélia</t>
  </si>
  <si>
    <t>1193 Budapest Nyár utca 65.</t>
  </si>
  <si>
    <t>Ravasz Beáta</t>
  </si>
  <si>
    <t>Borbély Petra</t>
  </si>
  <si>
    <t>1198 Budapest Alma utca 1.</t>
  </si>
  <si>
    <t>Gönci Roland</t>
  </si>
  <si>
    <t>Bódi Imola</t>
  </si>
  <si>
    <t>1031 Budapest Eszperantó utca 74.</t>
  </si>
  <si>
    <t>Vörös Lóránd</t>
  </si>
  <si>
    <t>Káplár Szilvia</t>
  </si>
  <si>
    <t>1131 Budapest Őrház sor 23.</t>
  </si>
  <si>
    <t>Nyerges Frigyes</t>
  </si>
  <si>
    <t>Petényi Katinka</t>
  </si>
  <si>
    <t>1189 Budapest Avar fasor 86.</t>
  </si>
  <si>
    <t>Erdős Lukács</t>
  </si>
  <si>
    <t>1085 Budapest Derkovits utca 69.</t>
  </si>
  <si>
    <t>Kerepesi Szabrina</t>
  </si>
  <si>
    <t>Rigó Ágnes</t>
  </si>
  <si>
    <t>1145 Budapest Termesz tér 7.</t>
  </si>
  <si>
    <t>Szepesi Vera</t>
  </si>
  <si>
    <t>Koltai Emőke</t>
  </si>
  <si>
    <t>1095 Budapest Dankó Pista sor 18.</t>
  </si>
  <si>
    <t>Császár Vilmos</t>
  </si>
  <si>
    <t>Oláh Anna</t>
  </si>
  <si>
    <t>1183 Budapest Ősz utca 100.</t>
  </si>
  <si>
    <t>Berkes Piroska</t>
  </si>
  <si>
    <t>Kósa Erika</t>
  </si>
  <si>
    <t>1025 Budapest Zólyom utca 83.</t>
  </si>
  <si>
    <t>Petrovics Adalbert</t>
  </si>
  <si>
    <t>Vágó Erika</t>
  </si>
  <si>
    <t>1164 Budapest Templom utca 3.</t>
  </si>
  <si>
    <t>Huszák Tibor</t>
  </si>
  <si>
    <t>Fábián Magdolna</t>
  </si>
  <si>
    <t>1179 Budapest Rába fasor 31.</t>
  </si>
  <si>
    <t>Stark Mária</t>
  </si>
  <si>
    <t>1083 Budapest Gáz utca 39.</t>
  </si>
  <si>
    <t>Cigány József</t>
  </si>
  <si>
    <t>1216 Budapest Berkenye utca 86.</t>
  </si>
  <si>
    <t>Nyári Barna</t>
  </si>
  <si>
    <t>Vágó Viola</t>
  </si>
  <si>
    <t>1139 Budapest Lengyel köz 10.</t>
  </si>
  <si>
    <t>Solymár Bonifác</t>
  </si>
  <si>
    <t>Hajdú Melinda</t>
  </si>
  <si>
    <t>1054 Budapest Boros utca 72.</t>
  </si>
  <si>
    <t>Rostás Bódog</t>
  </si>
  <si>
    <t>Vitéz Ildikó</t>
  </si>
  <si>
    <t>1192 Budapest Csipkegyári tér 5.</t>
  </si>
  <si>
    <t>Váraljai Felícia</t>
  </si>
  <si>
    <t>Sutka Boglárka</t>
  </si>
  <si>
    <t>1167 Budapest Levél utca 58.</t>
  </si>
  <si>
    <t>Sárközi Gizella</t>
  </si>
  <si>
    <t>Sulyok Katalin</t>
  </si>
  <si>
    <t>1153 Budapest Lovarda utca 94.</t>
  </si>
  <si>
    <t>Goda Mátyás</t>
  </si>
  <si>
    <t>Koczka Liza</t>
  </si>
  <si>
    <t>1153 Budapest Piac utca 84.</t>
  </si>
  <si>
    <t>Szegő Irén</t>
  </si>
  <si>
    <t>1033 Budapest Dajka utca 25.</t>
  </si>
  <si>
    <t>Hornyák Pál</t>
  </si>
  <si>
    <t>Pintér Luca</t>
  </si>
  <si>
    <t>1109 Budapest Hajó utca 65.</t>
  </si>
  <si>
    <t>Perényi Petra</t>
  </si>
  <si>
    <t>Madarász Elza</t>
  </si>
  <si>
    <t>1042 Budapest Bajnok utca 51.</t>
  </si>
  <si>
    <t>Piller Kornélia</t>
  </si>
  <si>
    <t>Arató Tamara</t>
  </si>
  <si>
    <t>1163 Budapest Tulipán tér 1.</t>
  </si>
  <si>
    <t>Soltész Jeromos</t>
  </si>
  <si>
    <t>Benkő Kriszta</t>
  </si>
  <si>
    <t>1061 Budapest Juharfás dűlő 12.</t>
  </si>
  <si>
    <t>Sas Gedeon</t>
  </si>
  <si>
    <t>1118 Budapest Etelka utca 39.</t>
  </si>
  <si>
    <t>Goda Beáta</t>
  </si>
  <si>
    <t>Pongó Adrienn</t>
  </si>
  <si>
    <t>1189 Budapest Ifjuság dűlő 15.</t>
  </si>
  <si>
    <t>Kerepesi Csenger</t>
  </si>
  <si>
    <t>Fodor Judit</t>
  </si>
  <si>
    <t>1125 Budapest Mézes utca 23.</t>
  </si>
  <si>
    <t>Kardos Szervác</t>
  </si>
  <si>
    <t>Siklósi Beáta</t>
  </si>
  <si>
    <t>1115 Budapest Fürj lépcső 11.</t>
  </si>
  <si>
    <t>Jámbor Bódog</t>
  </si>
  <si>
    <t>Sós Renáta</t>
  </si>
  <si>
    <t>1208 Budapest Rába utca 100.</t>
  </si>
  <si>
    <t>Kontra Kriszta</t>
  </si>
  <si>
    <t>Jelinek Róza</t>
  </si>
  <si>
    <t>1171 Budapest Őrház utca 16.</t>
  </si>
  <si>
    <t>Bobák Orbán</t>
  </si>
  <si>
    <t>Szántó Natália</t>
  </si>
  <si>
    <t>1127 Budapest Kacagány utca 61.</t>
  </si>
  <si>
    <t>Kerekes Szabolcs</t>
  </si>
  <si>
    <t>Krizsán Zsuzsanna</t>
  </si>
  <si>
    <t>1037 Budapest Kalász köz 5.</t>
  </si>
  <si>
    <t>Jurányi Tihamér</t>
  </si>
  <si>
    <t>Balla Rozália</t>
  </si>
  <si>
    <t>1145 Budapest István király lépcső 5.</t>
  </si>
  <si>
    <t>Puskás Szabolcs</t>
  </si>
  <si>
    <t>Zsoldos Piroska</t>
  </si>
  <si>
    <t>1013 Budapest Lajos sor 27.</t>
  </si>
  <si>
    <t>Szeberényi Dominika</t>
  </si>
  <si>
    <t>Hidvégi Rózsa</t>
  </si>
  <si>
    <t>1191 Budapest Tanító sor 1.</t>
  </si>
  <si>
    <t>Erdei Rudolf</t>
  </si>
  <si>
    <t>Sitkei Boriska</t>
  </si>
  <si>
    <t>1222 Budapest Gomba köz 9.</t>
  </si>
  <si>
    <t>Stark Emese</t>
  </si>
  <si>
    <t>Keresztes Beatrix</t>
  </si>
  <si>
    <t>1234 Budapest Kabóca utca 15.</t>
  </si>
  <si>
    <t>Stark Klára</t>
  </si>
  <si>
    <t>Jenei Bíborka</t>
  </si>
  <si>
    <t>1063 Budapest Szittya utca 1.</t>
  </si>
  <si>
    <t>Deák Julianna</t>
  </si>
  <si>
    <t>Hagymási Tamara</t>
  </si>
  <si>
    <t>1235 Budapest Lugas utca 68.</t>
  </si>
  <si>
    <t>Zágon Márkó</t>
  </si>
  <si>
    <t>Kollár Stefánia</t>
  </si>
  <si>
    <t>1068 Budapest Boróka utca 35.</t>
  </si>
  <si>
    <t>Almási Lídia</t>
  </si>
  <si>
    <t>Somodi Beáta</t>
  </si>
  <si>
    <t>1097 Budapest Must utca 77.</t>
  </si>
  <si>
    <t>Sáfrány Tas</t>
  </si>
  <si>
    <t>Éles Izolda</t>
  </si>
  <si>
    <t>1096 Budapest Jászai Mari tér 7.</t>
  </si>
  <si>
    <t>Piller Júlia</t>
  </si>
  <si>
    <t>Buzsáki Linda</t>
  </si>
  <si>
    <t>1189 Budapest Babér utca 94.</t>
  </si>
  <si>
    <t>Polányi Dóra</t>
  </si>
  <si>
    <t>1167 Budapest Török utca 53.</t>
  </si>
  <si>
    <t>Ács Ágnes</t>
  </si>
  <si>
    <t>Hernádi Júlia</t>
  </si>
  <si>
    <t>1051 Budapest Kabóca tér 8.</t>
  </si>
  <si>
    <t>Bánki Szilvia</t>
  </si>
  <si>
    <t>Cseh Katalin</t>
  </si>
  <si>
    <t>1096 Budapest Sütő tér 9.</t>
  </si>
  <si>
    <t>Regős Simon</t>
  </si>
  <si>
    <t>Munkácsi Jolán</t>
  </si>
  <si>
    <t>1198 Budapest Délceg tér 1.</t>
  </si>
  <si>
    <t>Kun Ádám</t>
  </si>
  <si>
    <t>Bartos Gerda</t>
  </si>
  <si>
    <t>1182 Budapest Ősz tér 9.</t>
  </si>
  <si>
    <t>Kamarás Ernő</t>
  </si>
  <si>
    <t>Barta Galina</t>
  </si>
  <si>
    <t>1196 Budapest Bogár köz 10.</t>
  </si>
  <si>
    <t>Siklósi Antónia</t>
  </si>
  <si>
    <t>Sánta Rozália</t>
  </si>
  <si>
    <t>1112 Budapest Angyal utca 14.</t>
  </si>
  <si>
    <t>Olajos Ildikó</t>
  </si>
  <si>
    <t>Huszka Arika</t>
  </si>
  <si>
    <t>1167 Budapest Vőlegény tér 1.</t>
  </si>
  <si>
    <t>Sas Enikő</t>
  </si>
  <si>
    <t>Mácsai Veronika</t>
  </si>
  <si>
    <t>1214 Budapest Levél fasor 97.</t>
  </si>
  <si>
    <t>Szentmiklósi Bence</t>
  </si>
  <si>
    <t>Hagymási Izolda</t>
  </si>
  <si>
    <t>1213 Budapest Török utca 73.</t>
  </si>
  <si>
    <t>Sütő Csanád</t>
  </si>
  <si>
    <t>Lévai Judit</t>
  </si>
  <si>
    <t>1191 Budapest Gólya tér 7.</t>
  </si>
  <si>
    <t>Nádasi Hajna</t>
  </si>
  <si>
    <t>Gerő Magdaléna</t>
  </si>
  <si>
    <t>1147 Budapest Szegfű tér 8.</t>
  </si>
  <si>
    <t>Barta Jolán</t>
  </si>
  <si>
    <t>1092 Budapest Fürj utca 40.</t>
  </si>
  <si>
    <t>Megyesi Violetta</t>
  </si>
  <si>
    <t>Mácsai Elza</t>
  </si>
  <si>
    <t>1097 Budapest Széchenyi utca 1.</t>
  </si>
  <si>
    <t>Boros Vanda</t>
  </si>
  <si>
    <t>1207 Budapest Szegfű utca 84.</t>
  </si>
  <si>
    <t>Román Éva</t>
  </si>
  <si>
    <t>Keresztes Andrea</t>
  </si>
  <si>
    <t>1027 Budapest Csöpp tér 5.</t>
  </si>
  <si>
    <t>Dóka Béla</t>
  </si>
  <si>
    <t>Kocsis Olívia</t>
  </si>
  <si>
    <t>1201 Budapest Cukrász köz 10.</t>
  </si>
  <si>
    <t>Szentgyörgyi Adrienn</t>
  </si>
  <si>
    <t>Szamosi Nóra</t>
  </si>
  <si>
    <t>1112 Budapest Citrom utca 85.</t>
  </si>
  <si>
    <t>Keszthelyi Tiborc</t>
  </si>
  <si>
    <t>Rejtő Alíz</t>
  </si>
  <si>
    <t>1088 Budapest Halász tér 12.</t>
  </si>
  <si>
    <t>Komlósi Arika</t>
  </si>
  <si>
    <t>Ráth Emese</t>
  </si>
  <si>
    <t>1142 Budapest Hajó utca 40.</t>
  </si>
  <si>
    <t>Pálvölgyi Jakab</t>
  </si>
  <si>
    <t>Bajor Annamária</t>
  </si>
  <si>
    <t>1112 Budapest Csavargyár fasor 55.</t>
  </si>
  <si>
    <t>Szilágyi Károly</t>
  </si>
  <si>
    <t>Perényi Amália</t>
  </si>
  <si>
    <t>1226 Budapest Gömb lépcső 20.</t>
  </si>
  <si>
    <t>Bagi Dénes</t>
  </si>
  <si>
    <t>Szalai Irén</t>
  </si>
  <si>
    <t>1096 Budapest Galamb utca 69.</t>
  </si>
  <si>
    <t>Pálinkás Bálint</t>
  </si>
  <si>
    <t>Bán Irma</t>
  </si>
  <si>
    <t>1083 Budapest Derkovits sor 16.</t>
  </si>
  <si>
    <t>Abonyi Szaniszló</t>
  </si>
  <si>
    <t>Szőke Felícia</t>
  </si>
  <si>
    <t>1201 Budapest Gomba utca 72.</t>
  </si>
  <si>
    <t>Vári Domonkos</t>
  </si>
  <si>
    <t>Huszka Barbara</t>
  </si>
  <si>
    <t>1094 Budapest Szekeres fasor 71.</t>
  </si>
  <si>
    <t>Makai Kázmér</t>
  </si>
  <si>
    <t>Sólyom Gertrúd</t>
  </si>
  <si>
    <t>1099 Budapest Csipkegyári utca 60.</t>
  </si>
  <si>
    <t>Pandúr Ervin</t>
  </si>
  <si>
    <t>1031 Budapest Orgona utca 36.</t>
  </si>
  <si>
    <t>Juhász Mária</t>
  </si>
  <si>
    <t>1213 Budapest Botond utca 83.</t>
  </si>
  <si>
    <t>Kertes Bódog</t>
  </si>
  <si>
    <t>Ravasz Ida</t>
  </si>
  <si>
    <t>1055 Budapest Halász utca 98.</t>
  </si>
  <si>
    <t>Vámos Tünde</t>
  </si>
  <si>
    <t>1058 Budapest Páva sor 10.</t>
  </si>
  <si>
    <t>Hornyák Félix</t>
  </si>
  <si>
    <t>Végh Berta</t>
  </si>
  <si>
    <t>1146 Budapest Pál köz 4.</t>
  </si>
  <si>
    <t>Lapos Máté</t>
  </si>
  <si>
    <t>Forgács Stefánia</t>
  </si>
  <si>
    <t>1101 Budapest Török dűlő 13.</t>
  </si>
  <si>
    <t>Makra Árpád</t>
  </si>
  <si>
    <t>Ligeti Adrienn</t>
  </si>
  <si>
    <t>1049 Budapest Eszter tér 8.</t>
  </si>
  <si>
    <t>Csóka Bernát</t>
  </si>
  <si>
    <t>Budai Vanda</t>
  </si>
  <si>
    <t>1224 Budapest Névtelen tér 6.</t>
  </si>
  <si>
    <t>Szakál Géza</t>
  </si>
  <si>
    <t>Pandúr Krisztina</t>
  </si>
  <si>
    <t>1211 Budapest Csóka fasor 88.</t>
  </si>
  <si>
    <t>Erdős Boldizsár</t>
  </si>
  <si>
    <t>Sárkány Tekla</t>
  </si>
  <si>
    <t>1137 Budapest Páva köz 12.</t>
  </si>
  <si>
    <t>Szekeres Ede</t>
  </si>
  <si>
    <t>Sasvári Anita</t>
  </si>
  <si>
    <t>1188 Budapest Gólya utca 63.</t>
  </si>
  <si>
    <t>Kun Renáta</t>
  </si>
  <si>
    <t>Csontos Orsolya</t>
  </si>
  <si>
    <t>1049 Budapest Bajnok utca 34.</t>
  </si>
  <si>
    <t>Kertes Máté</t>
  </si>
  <si>
    <t>Kozma Mária</t>
  </si>
  <si>
    <t>1105 Budapest Pál utca 47.</t>
  </si>
  <si>
    <t>Hegyi Gyöngyvér</t>
  </si>
  <si>
    <t>Lapos Gizella</t>
  </si>
  <si>
    <t>1184 Budapest Izabella utca 32.</t>
  </si>
  <si>
    <t>Almási Emese</t>
  </si>
  <si>
    <t>1037 Budapest Széles sor 8.</t>
  </si>
  <si>
    <t>Balla Szervác</t>
  </si>
  <si>
    <t>Ocskó Sarolta</t>
  </si>
  <si>
    <t>1204 Budapest Etelka tér 12.</t>
  </si>
  <si>
    <t>Pócsik Lipót</t>
  </si>
  <si>
    <t>Kerekes Ilka</t>
  </si>
  <si>
    <t>1045 Budapest Pezsgő utca 93.</t>
  </si>
  <si>
    <t>Martos Félix</t>
  </si>
  <si>
    <t>Kósa Amália</t>
  </si>
  <si>
    <t>1147 Budapest Levél utca 93.</t>
  </si>
  <si>
    <t>Czifra Magdolna</t>
  </si>
  <si>
    <t>Mészáros Klotild</t>
  </si>
  <si>
    <t>1174 Budapest Kikerics utca 85.</t>
  </si>
  <si>
    <t>Müller Tamás</t>
  </si>
  <si>
    <t>Angyal Lujza</t>
  </si>
  <si>
    <t>1012 Budapest Sógor köz 5.</t>
  </si>
  <si>
    <t>Dózsa Vilmos</t>
  </si>
  <si>
    <t>Sárközi Liliána</t>
  </si>
  <si>
    <t>1026 Budapest Szekeres dűlő 10.</t>
  </si>
  <si>
    <t>Galla Lívia</t>
  </si>
  <si>
    <t>Torda Boglárka</t>
  </si>
  <si>
    <t>1071 Budapest Lajos lépcső 3.</t>
  </si>
  <si>
    <t>Kárpáti Beáta</t>
  </si>
  <si>
    <t>Perjés Nóra</t>
  </si>
  <si>
    <t>1017 Budapest Lengyel utca 65.</t>
  </si>
  <si>
    <t>Varga Sebestény</t>
  </si>
  <si>
    <t>Makra Róza</t>
  </si>
  <si>
    <t>1225 Budapest Paprika tér 10.</t>
  </si>
  <si>
    <t>Porkoláb Szaniszló</t>
  </si>
  <si>
    <t>Mészáros Szilvia</t>
  </si>
  <si>
    <t>1101 Budapest Boszorkány utca 35.</t>
  </si>
  <si>
    <t>Szeberényi Olivér</t>
  </si>
  <si>
    <t>Sáfrány Tamara</t>
  </si>
  <si>
    <t>1111 Budapest Sütő utca 37.</t>
  </si>
  <si>
    <t>Várnai Ábel</t>
  </si>
  <si>
    <t>Pásztor Lujza</t>
  </si>
  <si>
    <t>1049 Budapest Fehér sor 7.</t>
  </si>
  <si>
    <t>Patkós Sándor</t>
  </si>
  <si>
    <t>Agócs Ágnes</t>
  </si>
  <si>
    <t>1152 Budapest Cserfa utca 60.</t>
  </si>
  <si>
    <t>Kerekes Márton</t>
  </si>
  <si>
    <t>Koncz Tímea</t>
  </si>
  <si>
    <t>1157 Budapest Barázda sor 24.</t>
  </si>
  <si>
    <t>Forgács Kriszta</t>
  </si>
  <si>
    <t>Morvai Annabella</t>
  </si>
  <si>
    <t>1076 Budapest Csavargyár utca 72.</t>
  </si>
  <si>
    <t>Vágó János</t>
  </si>
  <si>
    <t>Szatmári Kitti</t>
  </si>
  <si>
    <t>1106 Budapest Arasz tér 10.</t>
  </si>
  <si>
    <t>Mohácsi Bíborka</t>
  </si>
  <si>
    <t>Csontos Virág</t>
  </si>
  <si>
    <t>1219 Budapest Termesz köz 12.</t>
  </si>
  <si>
    <t>Ritter Boriska</t>
  </si>
  <si>
    <t>Sitkei Ágota</t>
  </si>
  <si>
    <t>1013 Budapest Piac tér 9.</t>
  </si>
  <si>
    <t>Hatvani Máté</t>
  </si>
  <si>
    <t>Kis Alíz</t>
  </si>
  <si>
    <t>1228 Budapest Pál utca 44.</t>
  </si>
  <si>
    <t>Kun Bálint</t>
  </si>
  <si>
    <t>Haraszti Klotild</t>
  </si>
  <si>
    <t>1128 Budapest Fő utca 4.</t>
  </si>
  <si>
    <t>Kalmár Ambrus</t>
  </si>
  <si>
    <t>Gyarmati Katalin</t>
  </si>
  <si>
    <t>1186 Budapest Tőzika utca 16.</t>
  </si>
  <si>
    <t>Egerszegi Marianna</t>
  </si>
  <si>
    <t>1148 Budapest Avar tér 3.</t>
  </si>
  <si>
    <t>Sitkei Arnold</t>
  </si>
  <si>
    <t>Gulyás Anita</t>
  </si>
  <si>
    <t>1066 Budapest Orgona utca 59.</t>
  </si>
  <si>
    <t>Majoros Olívia</t>
  </si>
  <si>
    <t>Varga Hédi</t>
  </si>
  <si>
    <t>1043 Budapest Erdőszéli utca 62.</t>
  </si>
  <si>
    <t>Gál Judit</t>
  </si>
  <si>
    <t>1214 Budapest Baranyai tér 7.</t>
  </si>
  <si>
    <t>Dobos Csilla</t>
  </si>
  <si>
    <t>Kopácsi Gertrúd</t>
  </si>
  <si>
    <t>1185 Budapest Votinszky utca 66.</t>
  </si>
  <si>
    <t>Kardos Cecilia</t>
  </si>
  <si>
    <t>Nemes Dorottya</t>
  </si>
  <si>
    <t>1074 Budapest Cukrász fasor 47.</t>
  </si>
  <si>
    <t>Koltai Zétény</t>
  </si>
  <si>
    <t>Mácsai Gyöngyi</t>
  </si>
  <si>
    <t>1141 Budapest Kossuth tér 12.</t>
  </si>
  <si>
    <t>Koczka Aranka</t>
  </si>
  <si>
    <t>Gyulai Virág</t>
  </si>
  <si>
    <t>1157 Budapest Búcsú utca 48.</t>
  </si>
  <si>
    <t>Huszka Olivér</t>
  </si>
  <si>
    <t>Szanyi Krisztina</t>
  </si>
  <si>
    <t>1112 Budapest Múzeum köz 4.</t>
  </si>
  <si>
    <t>Szolnoki Bernát</t>
  </si>
  <si>
    <t>Halasi Matild</t>
  </si>
  <si>
    <t>1212 Budapest Napvirág utca 84.</t>
  </si>
  <si>
    <t>Jenei Károly</t>
  </si>
  <si>
    <t>Molnár Vilma</t>
  </si>
  <si>
    <t>1047 Budapest Domb utca 66.</t>
  </si>
  <si>
    <t>Székely Renáta</t>
  </si>
  <si>
    <t>Füleki Lujza</t>
  </si>
  <si>
    <t>1215 Budapest Kalap fasor 5.</t>
  </si>
  <si>
    <t>Katona Zsigmond</t>
  </si>
  <si>
    <t>1144 Budapest Bajza utca 78.</t>
  </si>
  <si>
    <t>Siklósi Bonifác</t>
  </si>
  <si>
    <t>Sátori Katalin</t>
  </si>
  <si>
    <t>1033 Budapest Csóka tér 11.</t>
  </si>
  <si>
    <t>Dévényi Alíz</t>
  </si>
  <si>
    <t>Laczkó Mária</t>
  </si>
  <si>
    <t>1188 Budapest Fecske utca 80.</t>
  </si>
  <si>
    <t>Hanák Anna</t>
  </si>
  <si>
    <t>1142 Budapest Csipkegyári utca 56.</t>
  </si>
  <si>
    <t>Kerekes Miklós</t>
  </si>
  <si>
    <t>Duka Vanda</t>
  </si>
  <si>
    <t>1041 Budapest Bálvány utca 5.</t>
  </si>
  <si>
    <t>Pákozdi Beáta</t>
  </si>
  <si>
    <t>1223 Budapest Wágner utca 32.</t>
  </si>
  <si>
    <t>Galla Szabrina</t>
  </si>
  <si>
    <t>Lengyel Edina</t>
  </si>
  <si>
    <t>1109 Budapest Ördög utca 82.</t>
  </si>
  <si>
    <t>Huber Ilka</t>
  </si>
  <si>
    <t>Simó Tímea</t>
  </si>
  <si>
    <t>1055 Budapest Bor utca 21.</t>
  </si>
  <si>
    <t>Lánczi Krisztina</t>
  </si>
  <si>
    <t>Répási Éva</t>
  </si>
  <si>
    <t>1174 Budapest Pacsirta utca 62.</t>
  </si>
  <si>
    <t>Halasi Hedvig</t>
  </si>
  <si>
    <t>Szentgyörgyi Rózsa</t>
  </si>
  <si>
    <t>1218 Budapest Boszorkány utca 90.</t>
  </si>
  <si>
    <t>Koncz Luca</t>
  </si>
  <si>
    <t>Sós Arika</t>
  </si>
  <si>
    <t>1123 Budapest Nyár utca 61.</t>
  </si>
  <si>
    <t>Éles Ákos</t>
  </si>
  <si>
    <t>Király Olimpia</t>
  </si>
  <si>
    <t>1153 Budapest Háló fasor 48.</t>
  </si>
  <si>
    <t>Szerdahelyi Csongor</t>
  </si>
  <si>
    <t>Kozák Ildikó</t>
  </si>
  <si>
    <t>1039 Budapest Bagoly utca 37.</t>
  </si>
  <si>
    <t>Sas Melinda</t>
  </si>
  <si>
    <t>Zentai Ilka</t>
  </si>
  <si>
    <t>1057 Budapest Baranyai tér 12.</t>
  </si>
  <si>
    <t>Jávor Stefánia</t>
  </si>
  <si>
    <t>Iványi Ágota</t>
  </si>
  <si>
    <t>1171 Budapest Menyasszony utca 63.</t>
  </si>
  <si>
    <t>Szendrei Ambrus</t>
  </si>
  <si>
    <t>Rákosi Dorottya</t>
  </si>
  <si>
    <t>1226 Budapest Rába utca 95.</t>
  </si>
  <si>
    <t>Gosztonyi Izabella</t>
  </si>
  <si>
    <t>Nógrádi Dominika</t>
  </si>
  <si>
    <t>1104 Budapest Szekeres lépcső 15.</t>
  </si>
  <si>
    <t>Kürti Ignác</t>
  </si>
  <si>
    <t>Bán Edit</t>
  </si>
  <si>
    <t>1124 Budapest Indóház utca 1.</t>
  </si>
  <si>
    <t>Nyéki Amália</t>
  </si>
  <si>
    <t>Kádár Szeréna</t>
  </si>
  <si>
    <t>1234 Budapest Bodzás tér 4.</t>
  </si>
  <si>
    <t>Szatmári Gizella</t>
  </si>
  <si>
    <t>Agócs Rózsa</t>
  </si>
  <si>
    <t>1062 Budapest Cső utca 37.</t>
  </si>
  <si>
    <t>Szepesi Orbán</t>
  </si>
  <si>
    <t>Pelle Ilona</t>
  </si>
  <si>
    <t>1091 Budapest Zsák utca 52.</t>
  </si>
  <si>
    <t>Méhes Ödön</t>
  </si>
  <si>
    <t>Huszár Kata</t>
  </si>
  <si>
    <t>1134 Budapest Cinke tér 10.</t>
  </si>
  <si>
    <t>Eszes Szidónia</t>
  </si>
  <si>
    <t>Solymár Dorottya</t>
  </si>
  <si>
    <t>1164 Budapest Bokor utca 4.</t>
  </si>
  <si>
    <t>Kerepesi Roland</t>
  </si>
  <si>
    <t>Várszegi Mónika</t>
  </si>
  <si>
    <t>1223 Budapest Szív utca 91.</t>
  </si>
  <si>
    <t>Lovász Levente</t>
  </si>
  <si>
    <t>Honti Szeréna</t>
  </si>
  <si>
    <t>1175 Budapest Csöpp utca 76.</t>
  </si>
  <si>
    <t>Homoki Zita</t>
  </si>
  <si>
    <t>1186 Budapest Angyal utca 10.</t>
  </si>
  <si>
    <t>Madarász Tas</t>
  </si>
  <si>
    <t>Magyar Jolán</t>
  </si>
  <si>
    <t>1141 Budapest Gáz utca 88.</t>
  </si>
  <si>
    <t>Bakos Amália</t>
  </si>
  <si>
    <t>Berényi Gabriella</t>
  </si>
  <si>
    <t>1039 Budapest Balatoni utca 81.</t>
  </si>
  <si>
    <t>Huszár Bence</t>
  </si>
  <si>
    <t>Soltész Erzsébet</t>
  </si>
  <si>
    <t>1099 Budapest István király utca 36.</t>
  </si>
  <si>
    <t>Kocsis Emma</t>
  </si>
  <si>
    <t>1199 Budapest Keskeny utca 67.</t>
  </si>
  <si>
    <t>Bíró Mária</t>
  </si>
  <si>
    <t>Kalocsai Gerda</t>
  </si>
  <si>
    <t>1161 Budapest Múzeum lépcső 22.</t>
  </si>
  <si>
    <t>Sári Elemér</t>
  </si>
  <si>
    <t>Szoboszlai Pálma</t>
  </si>
  <si>
    <t>1018 Budapest Paprika utca 46.</t>
  </si>
  <si>
    <t>Homoki Ervin</t>
  </si>
  <si>
    <t>Zala Judit</t>
  </si>
  <si>
    <t>1088 Budapest Csinszka utca 5.</t>
  </si>
  <si>
    <t>Tihanyi Szabina</t>
  </si>
  <si>
    <t>Méhes Viktória</t>
  </si>
  <si>
    <t>1085 Budapest István király utca 61.</t>
  </si>
  <si>
    <t>Tóth Tamás</t>
  </si>
  <si>
    <t>Szorád Tekla</t>
  </si>
  <si>
    <t>1011 Budapest István király lépcső 15.</t>
  </si>
  <si>
    <t>Kormos Kinga</t>
  </si>
  <si>
    <t>Hajós Melinda</t>
  </si>
  <si>
    <t>1233 Budapest Kalap utca 29.</t>
  </si>
  <si>
    <t>Halasi Szaniszló</t>
  </si>
  <si>
    <t>Forrai Tilda</t>
  </si>
  <si>
    <t>1172 Budapest Kiskúti utca 41.</t>
  </si>
  <si>
    <t>Szigeti Izabella</t>
  </si>
  <si>
    <t>Mocsári Zsófia</t>
  </si>
  <si>
    <t>1219 Budapest Tulipán utca 25.</t>
  </si>
  <si>
    <t>Cseh Viktória</t>
  </si>
  <si>
    <t>1173 Budapest Bálvány utca 36.</t>
  </si>
  <si>
    <t>Somodi Vazul</t>
  </si>
  <si>
    <t>Lánczi Anita</t>
  </si>
  <si>
    <t>1147 Budapest Must köz 6.</t>
  </si>
  <si>
    <t>Dudás Lídia</t>
  </si>
  <si>
    <t>Szegő Kornélia</t>
  </si>
  <si>
    <t>1041 Budapest Kerekes fasor 33.</t>
  </si>
  <si>
    <t>Paál Elek</t>
  </si>
  <si>
    <t>Vadász Szidónia</t>
  </si>
  <si>
    <t>1224 Budapest Jászai Mari utca 100.</t>
  </si>
  <si>
    <t>Lendvai Andrea</t>
  </si>
  <si>
    <t>Seres Rozália</t>
  </si>
  <si>
    <t>1107 Budapest Hadnagy utca 66.</t>
  </si>
  <si>
    <t>Mátrai Jenő</t>
  </si>
  <si>
    <t>Abonyi Cecilia</t>
  </si>
  <si>
    <t>1185 Budapest Bokor utca 8.</t>
  </si>
  <si>
    <t>Valkó Barbara</t>
  </si>
  <si>
    <t>Kertes Paulina</t>
  </si>
  <si>
    <t>1018 Budapest Búzavirág utca 12.</t>
  </si>
  <si>
    <t>Szalai Zsigmond</t>
  </si>
  <si>
    <t>1024 Budapest Tölgy utca 13.</t>
  </si>
  <si>
    <t>Mózer Irén</t>
  </si>
  <si>
    <t>Makai Pálma</t>
  </si>
  <si>
    <t>1223 Budapest Hadnagy tér 9.</t>
  </si>
  <si>
    <t>Csorba Zsófia</t>
  </si>
  <si>
    <t>Berkes Katalin</t>
  </si>
  <si>
    <t>1076 Budapest Birkozó utca 34.</t>
  </si>
  <si>
    <t>Kozma György</t>
  </si>
  <si>
    <t>Makai Stefánia</t>
  </si>
  <si>
    <t>1222 Budapest Őrház tér 11.</t>
  </si>
  <si>
    <t>Lantos Hédi</t>
  </si>
  <si>
    <t>1227 Budapest Birkozó lépcső 6.</t>
  </si>
  <si>
    <t>Galambos Martina</t>
  </si>
  <si>
    <t>Pados Liza</t>
  </si>
  <si>
    <t>1076 Budapest Kőfal utca 11.</t>
  </si>
  <si>
    <t>Nádor Jeromos</t>
  </si>
  <si>
    <t>Porkoláb Marietta</t>
  </si>
  <si>
    <t>1134 Budapest Napsugár utca 47.</t>
  </si>
  <si>
    <t>Szappanos Albert</t>
  </si>
  <si>
    <t>Hamar Kriszta</t>
  </si>
  <si>
    <t>1201 Budapest Pénzverem utca 30.</t>
  </si>
  <si>
    <t>Halmosi Mária</t>
  </si>
  <si>
    <t>Zágon Jolán</t>
  </si>
  <si>
    <t>1143 Budapest Szittya utca 29.</t>
  </si>
  <si>
    <t>Torda Brigitta</t>
  </si>
  <si>
    <t>Sallai Jolán</t>
  </si>
  <si>
    <t>1049 Budapest Harangláb utca 11.</t>
  </si>
  <si>
    <t>Frank Titusz</t>
  </si>
  <si>
    <t>Kecskés Tünde</t>
  </si>
  <si>
    <t>1224 Budapest Domb utca 38.</t>
  </si>
  <si>
    <t>Kamarás Pálma</t>
  </si>
  <si>
    <t>Bagi Galina</t>
  </si>
  <si>
    <t>1213 Budapest Attila utca 71.</t>
  </si>
  <si>
    <t>Fellegi Szervác</t>
  </si>
  <si>
    <t>Vida Aranka</t>
  </si>
  <si>
    <t>1086 Budapest Templom fasor 8.</t>
  </si>
  <si>
    <t>Osváth Aranka</t>
  </si>
  <si>
    <t>Krizsán Annamária</t>
  </si>
  <si>
    <t>1191 Budapest Mókus utca 13.</t>
  </si>
  <si>
    <t>Dobos Sarolta</t>
  </si>
  <si>
    <t>Káldor Annabella</t>
  </si>
  <si>
    <t>1012 Budapest Halász tér 7.</t>
  </si>
  <si>
    <t>Petényi Edina</t>
  </si>
  <si>
    <t>Palágyi Hédi</t>
  </si>
  <si>
    <t>1226 Budapest Bagoly tér 1.</t>
  </si>
  <si>
    <t>Pócsik Tilda</t>
  </si>
  <si>
    <t>Nyári Magda</t>
  </si>
  <si>
    <t>1173 Budapest Arasz utca 81.</t>
  </si>
  <si>
    <t>Puskás Hermina</t>
  </si>
  <si>
    <t>Udvardi Szilvia</t>
  </si>
  <si>
    <t>1236 Budapest Széchenyi utca 60.</t>
  </si>
  <si>
    <t>Ráth Zétény</t>
  </si>
  <si>
    <t>Árva Tímea</t>
  </si>
  <si>
    <t>1183 Budapest Bástya tér 11.</t>
  </si>
  <si>
    <t>Márkus Dorottya</t>
  </si>
  <si>
    <t>1016 Budapest Hold utca 64.</t>
  </si>
  <si>
    <t>Csóka Lenke</t>
  </si>
  <si>
    <t>Faludi Irén</t>
  </si>
  <si>
    <t>1229 Budapest Kalász utca 50.</t>
  </si>
  <si>
    <t>Tar Nándor</t>
  </si>
  <si>
    <t>Pajor Mária</t>
  </si>
  <si>
    <t>1111 Budapest Kis tér 5.</t>
  </si>
  <si>
    <t>Suba Dominika</t>
  </si>
  <si>
    <t>Rózsahegyi Magdolna</t>
  </si>
  <si>
    <t>1114 Budapest Babér utca 76.</t>
  </si>
  <si>
    <t>Kuti Ábel</t>
  </si>
  <si>
    <t>Erdélyi Heléna</t>
  </si>
  <si>
    <t>1238 Budapest Mókus sor 19.</t>
  </si>
  <si>
    <t>Holló Gáspár</t>
  </si>
  <si>
    <t>Csányi Paula</t>
  </si>
  <si>
    <t>1083 Budapest Napsugár utca 82.</t>
  </si>
  <si>
    <t>Dobai Örs</t>
  </si>
  <si>
    <t>Szabados Heléna</t>
  </si>
  <si>
    <t>1037 Budapest Alig utca 16.</t>
  </si>
  <si>
    <t>Lakatos Csenge</t>
  </si>
  <si>
    <t>Zsoldos Melinda</t>
  </si>
  <si>
    <t>1115 Budapest Juharfás utca 59.</t>
  </si>
  <si>
    <t>Rajnai Patrícia</t>
  </si>
  <si>
    <t>Szilágyi Gyöngyi</t>
  </si>
  <si>
    <t>1012 Budapest Kőfal dűlő 4.</t>
  </si>
  <si>
    <t>Mester Erzsébet</t>
  </si>
  <si>
    <t>Pölöskei Evelin</t>
  </si>
  <si>
    <t>1011 Budapest Kalász utca 80.</t>
  </si>
  <si>
    <t>Koltai Vencel</t>
  </si>
  <si>
    <t>Hagymási Margit</t>
  </si>
  <si>
    <t>1039 Budapest Napsugár tér 6.</t>
  </si>
  <si>
    <t>Szoboszlai Júlia</t>
  </si>
  <si>
    <t>1049 Budapest Varga köz 5.</t>
  </si>
  <si>
    <t>Sas Boriska</t>
  </si>
  <si>
    <t>Sóti Ilona</t>
  </si>
  <si>
    <t>1235 Budapest Hó utca 17.</t>
  </si>
  <si>
    <t>Kecskés Ilka</t>
  </si>
  <si>
    <t>Tasnádi Berta</t>
  </si>
  <si>
    <t>1188 Budapest Szív utca 6.</t>
  </si>
  <si>
    <t>Kapás Lázár</t>
  </si>
  <si>
    <t>1037 Budapest Tulipán utca 29.</t>
  </si>
  <si>
    <t>Poór Jolán</t>
  </si>
  <si>
    <t>1117 Budapest Cukrász utca 33.</t>
  </si>
  <si>
    <t>Gyulai Péter</t>
  </si>
  <si>
    <t>Piros Jolán</t>
  </si>
  <si>
    <t>1084 Budapest Ökörszem fasor 24.</t>
  </si>
  <si>
    <t>Márkus Szabina</t>
  </si>
  <si>
    <t>Kútvölgyi Adrienn</t>
  </si>
  <si>
    <t>1072 Budapest Must utca 71.</t>
  </si>
  <si>
    <t>Liptai István</t>
  </si>
  <si>
    <t>Hanák Judit</t>
  </si>
  <si>
    <t>1145 Budapest Fő utca 8.</t>
  </si>
  <si>
    <t>Szoboszlai Barbara</t>
  </si>
  <si>
    <t>Halmai Violetta</t>
  </si>
  <si>
    <t>1067 Budapest Orgona tér 8.</t>
  </si>
  <si>
    <t>Keszler Renáta</t>
  </si>
  <si>
    <t>Forgács Barbara</t>
  </si>
  <si>
    <t>1128 Budapest Tőzika utca 89.</t>
  </si>
  <si>
    <t>Csontos Ábrahám</t>
  </si>
  <si>
    <t>Hegedűs Judit</t>
  </si>
  <si>
    <t>1069 Budapest Rövid utca 23.</t>
  </si>
  <si>
    <t>Heller Hajna</t>
  </si>
  <si>
    <t>Palágyi Alíz</t>
  </si>
  <si>
    <t>1178 Budapest Hal köz 6.</t>
  </si>
  <si>
    <t>Hajdú Győző</t>
  </si>
  <si>
    <t>Rózsa Ibolya</t>
  </si>
  <si>
    <t>1204 Budapest Bálvány fasor 27.</t>
  </si>
  <si>
    <t>Szigetvári Máté</t>
  </si>
  <si>
    <t>Szabados Viktória</t>
  </si>
  <si>
    <t>1192 Budapest Csóka köz 8.</t>
  </si>
  <si>
    <t>Duka Emilia</t>
  </si>
  <si>
    <t>Erdélyi Martina</t>
  </si>
  <si>
    <t>1059 Budapest Árvíz utca 58.</t>
  </si>
  <si>
    <t>Reményi Olivér</t>
  </si>
  <si>
    <t>Katona Anna</t>
  </si>
  <si>
    <t>1153 Budapest Templom sor 4.</t>
  </si>
  <si>
    <t>Jelinek Márta</t>
  </si>
  <si>
    <t>Csáki Felícia</t>
  </si>
  <si>
    <t>1192 Budapest Honleány tér 11.</t>
  </si>
  <si>
    <t>Bobák Erzsébet</t>
  </si>
  <si>
    <t>Korpás Brigitta</t>
  </si>
  <si>
    <t>1216 Budapest Cinke utca 99.</t>
  </si>
  <si>
    <t>Havas Medárd</t>
  </si>
  <si>
    <t>Csergő Boglár</t>
  </si>
  <si>
    <t>1043 Budapest Cinke tér 10.</t>
  </si>
  <si>
    <t>Veress Ede</t>
  </si>
  <si>
    <t>Földvári Anna</t>
  </si>
  <si>
    <t>1189 Budapest Ótemető köz 7.</t>
  </si>
  <si>
    <t>Pölöskei Ábrahám</t>
  </si>
  <si>
    <t>Holló Réka</t>
  </si>
  <si>
    <t>1109 Budapest Orgona utca 98.</t>
  </si>
  <si>
    <t>Szegő Emma</t>
  </si>
  <si>
    <t>Méhes Mária</t>
  </si>
  <si>
    <t>1145 Budapest Apáca köz 10.</t>
  </si>
  <si>
    <t>Hajós Vencel</t>
  </si>
  <si>
    <t>Somoskövi Stefánia</t>
  </si>
  <si>
    <t>1118 Budapest Hó fasor 9.</t>
  </si>
  <si>
    <t>Pongó György</t>
  </si>
  <si>
    <t>Mezei Debóra</t>
  </si>
  <si>
    <t>1154 Budapest Kalap utca 18.</t>
  </si>
  <si>
    <t>Polgár Mária</t>
  </si>
  <si>
    <t>Gerencsér Ilka</t>
  </si>
  <si>
    <t>1015 Budapest Fő utca 9.</t>
  </si>
  <si>
    <t>Somodi Ede</t>
  </si>
  <si>
    <t>Dorogi Olga</t>
  </si>
  <si>
    <t>1222 Budapest Honleány utca 57.</t>
  </si>
  <si>
    <t>Adorján Tivadar</t>
  </si>
  <si>
    <t>Tar Dóra</t>
  </si>
  <si>
    <t>1144 Budapest Eper utca 59.</t>
  </si>
  <si>
    <t>Engi Enikő</t>
  </si>
  <si>
    <t>Paál Bíborka</t>
  </si>
  <si>
    <t>1065 Budapest Izabella sor 30.</t>
  </si>
  <si>
    <t>Sallai Ida</t>
  </si>
  <si>
    <t>1189 Budapest Avar lépcső 30.</t>
  </si>
  <si>
    <t>Pócsik Mónika</t>
  </si>
  <si>
    <t>Szatmári Miléna</t>
  </si>
  <si>
    <t>1177 Budapest Bölcs utca 16.</t>
  </si>
  <si>
    <t>Bolgár Salamon</t>
  </si>
  <si>
    <t>Csányi Klotild</t>
  </si>
  <si>
    <t>1036 Budapest Nép utca 86.</t>
  </si>
  <si>
    <t>Árva Angéla</t>
  </si>
  <si>
    <t>Sánta Lili</t>
  </si>
  <si>
    <t>1126 Budapest Lovarda tér 11.</t>
  </si>
  <si>
    <t>Erdei Tímea</t>
  </si>
  <si>
    <t>Palágyi Ida</t>
  </si>
  <si>
    <t>1026 Budapest Hadnagy sor 24.</t>
  </si>
  <si>
    <t>Homoki Endre</t>
  </si>
  <si>
    <t>Pintér Annabella</t>
  </si>
  <si>
    <t>1103 Budapest Alig köz 1.</t>
  </si>
  <si>
    <t>Fejes Cecilia</t>
  </si>
  <si>
    <t>Gáti Ágota</t>
  </si>
  <si>
    <t>1053 Budapest Mazsola utca 80.</t>
  </si>
  <si>
    <t>Karikás András</t>
  </si>
  <si>
    <t>Gosztonyi Beatrix</t>
  </si>
  <si>
    <t>1094 Budapest Hárs sor 18.</t>
  </si>
  <si>
    <t>Fodor Szaniszló</t>
  </si>
  <si>
    <t>Harsányi Liza</t>
  </si>
  <si>
    <t>1155 Budapest Gömb utca 23.</t>
  </si>
  <si>
    <t>Szirtes Csenger</t>
  </si>
  <si>
    <t>Makra Julianna</t>
  </si>
  <si>
    <t>1229 Budapest Ördög tér 9.</t>
  </si>
  <si>
    <t>Szántai Gitta</t>
  </si>
  <si>
    <t>Krizsán Ágota</t>
  </si>
  <si>
    <t>1191 Budapest Csinszka fasor 79.</t>
  </si>
  <si>
    <t>Szigeti Ábel</t>
  </si>
  <si>
    <t>Morvai Zita</t>
  </si>
  <si>
    <t>1224 Budapest Kiskúti tér 3.</t>
  </si>
  <si>
    <t>Szász Emilia</t>
  </si>
  <si>
    <t>Kónya Zsófia</t>
  </si>
  <si>
    <t>1195 Budapest Lengyel utca 19.</t>
  </si>
  <si>
    <t>Sóti Barnabás</t>
  </si>
  <si>
    <t>Csordás Lenke</t>
  </si>
  <si>
    <t>1126 Budapest Apáca sor 15.</t>
  </si>
  <si>
    <t>Polgár Liliána</t>
  </si>
  <si>
    <t>Munkácsi Gizella</t>
  </si>
  <si>
    <t>1024 Budapest Dankó Pista lépcső 12.</t>
  </si>
  <si>
    <t>Lugosi Györgyi</t>
  </si>
  <si>
    <t>Mérei Judit</t>
  </si>
  <si>
    <t>1192 Budapest Kácsa dűlő 17.</t>
  </si>
  <si>
    <t>Csergő Roland</t>
  </si>
  <si>
    <t>1089 Budapest Lengyel utca 55.</t>
  </si>
  <si>
    <t>Petró Benő</t>
  </si>
  <si>
    <t>Somogyi Magdolna</t>
  </si>
  <si>
    <t>1181 Budapest Lencse utca 11.</t>
  </si>
  <si>
    <t>Jankovics Gergő</t>
  </si>
  <si>
    <t>Fodor Katinka</t>
  </si>
  <si>
    <t>1128 Budapest Gránit lépcső 26.</t>
  </si>
  <si>
    <t>Pákozdi Sándor</t>
  </si>
  <si>
    <t>Szekeres Vera</t>
  </si>
  <si>
    <t>1164 Budapest Kapás tér 7.</t>
  </si>
  <si>
    <t>Pásztor Izsó</t>
  </si>
  <si>
    <t>Bihari Tímea</t>
  </si>
  <si>
    <t>1184 Budapest Arató dűlő 9.</t>
  </si>
  <si>
    <t>Hajdú Boriska</t>
  </si>
  <si>
    <t>Nógrádi Marianna</t>
  </si>
  <si>
    <t>1208 Budapest Pénzverem utca 25.</t>
  </si>
  <si>
    <t>Czakó Gizella</t>
  </si>
  <si>
    <t>1033 Budapest Csillag utca 10.</t>
  </si>
  <si>
    <t>Péli Bódog</t>
  </si>
  <si>
    <t>Balog Róza</t>
  </si>
  <si>
    <t>1134 Budapest Lugas utca 91.</t>
  </si>
  <si>
    <t>Ormai Gergely</t>
  </si>
  <si>
    <t>Gerő Ida</t>
  </si>
  <si>
    <t>1139 Budapest Lencse utca 36.</t>
  </si>
  <si>
    <t>Solymos Domonkos</t>
  </si>
  <si>
    <t>1038 Budapest Árbóc tér 10.</t>
  </si>
  <si>
    <t>Solymár Mihály</t>
  </si>
  <si>
    <t>Sági Debóra</t>
  </si>
  <si>
    <t>1158 Budapest Szittya tér 4.</t>
  </si>
  <si>
    <t>Rádi Hajna</t>
  </si>
  <si>
    <t>Lázár Dorottya</t>
  </si>
  <si>
    <t>1195 Budapest Fürdő utca 68.</t>
  </si>
  <si>
    <t>Solymár Ivó</t>
  </si>
  <si>
    <t>Nádor Adrienn</t>
  </si>
  <si>
    <t>1158 Budapest Boszorkány köz 5.</t>
  </si>
  <si>
    <t>Pozsonyi Gál</t>
  </si>
  <si>
    <t>Hatvani Lilla</t>
  </si>
  <si>
    <t>1031 Budapest Bástya utca 78.</t>
  </si>
  <si>
    <t>Forrai Péter</t>
  </si>
  <si>
    <t>1107 Budapest Arasz utca 47.</t>
  </si>
  <si>
    <t>Almási Levente</t>
  </si>
  <si>
    <t>Sipos Kriszta</t>
  </si>
  <si>
    <t>1173 Budapest Tél utca 73.</t>
  </si>
  <si>
    <t>Kozma Julianna</t>
  </si>
  <si>
    <t>Kalocsai Brigitta</t>
  </si>
  <si>
    <t>1147 Budapest Nyár tér 11.</t>
  </si>
  <si>
    <t>Sári Özséb</t>
  </si>
  <si>
    <t>Csóka Aranka</t>
  </si>
  <si>
    <t>1143 Budapest Ótemető tér 3.</t>
  </si>
  <si>
    <t>Galla Olimpia</t>
  </si>
  <si>
    <t>Mohácsi Gyöngyi</t>
  </si>
  <si>
    <t>1086 Budapest Hajnal utca 91.</t>
  </si>
  <si>
    <t>Somogyi Bonifác</t>
  </si>
  <si>
    <t>Kövér Hilda</t>
  </si>
  <si>
    <t>1117 Budapest Fő utca 98.</t>
  </si>
  <si>
    <t>Fekete Zsuzsanna</t>
  </si>
  <si>
    <t>Tomcsik Barbara</t>
  </si>
  <si>
    <t>1122 Budapest Bankár tér 2.</t>
  </si>
  <si>
    <t>Prohaszka Márton</t>
  </si>
  <si>
    <t>Földes Ildikó</t>
  </si>
  <si>
    <t>1097 Budapest Rózsa utca 87.</t>
  </si>
  <si>
    <t>Diószegi Rókus</t>
  </si>
  <si>
    <t>Szentmiklósi Vilma</t>
  </si>
  <si>
    <t>1022 Budapest Erdőszéli dűlő 14.</t>
  </si>
  <si>
    <t>Nagy Franciska</t>
  </si>
  <si>
    <t>Szigeti Paulina</t>
  </si>
  <si>
    <t>1076 Budapest Koma utca 67.</t>
  </si>
  <si>
    <t>Pollák Kolos</t>
  </si>
  <si>
    <t>Kocsis Cecilia</t>
  </si>
  <si>
    <t>1217 Budapest Kacagány tér 7.</t>
  </si>
  <si>
    <t>Szepesi László</t>
  </si>
  <si>
    <t>Tóth Adrienn</t>
  </si>
  <si>
    <t>1066 Budapest Erdőszéli utca 57.</t>
  </si>
  <si>
    <t>Kertes Szeréna</t>
  </si>
  <si>
    <t>Vágó Adrienn</t>
  </si>
  <si>
    <t>1038 Budapest Bánk bán utca 57.</t>
  </si>
  <si>
    <t>Madarász Arany</t>
  </si>
  <si>
    <t>Kerepesi Mónika</t>
  </si>
  <si>
    <t>1198 Budapest Nyárfa tér 6.</t>
  </si>
  <si>
    <t>Kapás Regina</t>
  </si>
  <si>
    <t>1114 Budapest Seres utca 59.</t>
  </si>
  <si>
    <t>Hidas Vince</t>
  </si>
  <si>
    <t>Stark Gabriella</t>
  </si>
  <si>
    <t>1028 Budapest Babér utca 59.</t>
  </si>
  <si>
    <t>Kondor Soma</t>
  </si>
  <si>
    <t>Parádi Piroska</t>
  </si>
  <si>
    <t>1047 Budapest Lugas utca 19.</t>
  </si>
  <si>
    <t>Halász Boriska</t>
  </si>
  <si>
    <t>Ligeti Antónia</t>
  </si>
  <si>
    <t>1176 Budapest Galamb köz 5.</t>
  </si>
  <si>
    <t>Hajós Kitti</t>
  </si>
  <si>
    <t>Pongó Olimpia</t>
  </si>
  <si>
    <t>1234 Budapest Pacsirta tér 8.</t>
  </si>
  <si>
    <t>Tárnok Lukács</t>
  </si>
  <si>
    <t>1231 Budapest Irgalmas utca 84.</t>
  </si>
  <si>
    <t>Fényes Márkó</t>
  </si>
  <si>
    <t>Dallos Emilia</t>
  </si>
  <si>
    <t>1216 Budapest Hajnal sor 21.</t>
  </si>
  <si>
    <t>Kerekes Bernát</t>
  </si>
  <si>
    <t>Homoki Etelka</t>
  </si>
  <si>
    <t>1014 Budapest Páva tér 9.</t>
  </si>
  <si>
    <t>Csergő Andor</t>
  </si>
  <si>
    <t>Hajós Júlia</t>
  </si>
  <si>
    <t>1172 Budapest Kerekes sor 24.</t>
  </si>
  <si>
    <t>Poór Malvin</t>
  </si>
  <si>
    <t>Veress Natália</t>
  </si>
  <si>
    <t>1212 Budapest Szekeres utca 47.</t>
  </si>
  <si>
    <t>Kenyeres Ágnes</t>
  </si>
  <si>
    <t>Mátyus Felícia</t>
  </si>
  <si>
    <t>1103 Budapest Fő tér 12.</t>
  </si>
  <si>
    <t>Péli Tímea</t>
  </si>
  <si>
    <t>Munkácsi Tilda</t>
  </si>
  <si>
    <t>1037 Budapest Malom dűlő 19.</t>
  </si>
  <si>
    <t>Rejtő Laura</t>
  </si>
  <si>
    <t>Székely Sára</t>
  </si>
  <si>
    <t>1035 Budapest Fürdő tér 12.</t>
  </si>
  <si>
    <t>Hegyi Ábrahám</t>
  </si>
  <si>
    <t>Bacsó Lenke</t>
  </si>
  <si>
    <t>1064 Budapest Gránit tér 8.</t>
  </si>
  <si>
    <t>Szűcs Hajnalka</t>
  </si>
  <si>
    <t>Zala Edit</t>
  </si>
  <si>
    <t>1187 Budapest Darázs  utca 1.</t>
  </si>
  <si>
    <t>Osváth Tihamér</t>
  </si>
  <si>
    <t>Slezák Franciska</t>
  </si>
  <si>
    <t>1161 Budapest Piac dűlő 4.</t>
  </si>
  <si>
    <t>Szilágyi Kriszta</t>
  </si>
  <si>
    <t>Kerti Krisztina</t>
  </si>
  <si>
    <t>1062 Budapest Fecske utca 66.</t>
  </si>
  <si>
    <t>Réti Terézia</t>
  </si>
  <si>
    <t>Dudás Kinga</t>
  </si>
  <si>
    <t>1119 Budapest Tél utca 40.</t>
  </si>
  <si>
    <t>Dóczi Lilla</t>
  </si>
  <si>
    <t>Blaskó Elza</t>
  </si>
  <si>
    <t>1213 Budapest Hajnal utca 13.</t>
  </si>
  <si>
    <t>Paál Andor</t>
  </si>
  <si>
    <t>1196 Budapest Oldal utca 50.</t>
  </si>
  <si>
    <t>Gémes Annamária</t>
  </si>
  <si>
    <t>Majoros Izolda</t>
  </si>
  <si>
    <t>1167 Budapest Balatoni utca 40.</t>
  </si>
  <si>
    <t>Káldor Liliána</t>
  </si>
  <si>
    <t>1043 Budapest Pénzverem sor 30.</t>
  </si>
  <si>
    <t>Lengyel Benedek</t>
  </si>
  <si>
    <t>Soproni Hajnalka</t>
  </si>
  <si>
    <t>1148 Budapest Boszorkány utca 96.</t>
  </si>
  <si>
    <t>Ambrus Borbála</t>
  </si>
  <si>
    <t>Somodi Emilia</t>
  </si>
  <si>
    <t>1214 Budapest Rózsa utca 91.</t>
  </si>
  <si>
    <t>Vajda Lili</t>
  </si>
  <si>
    <t>Komlósi Luca</t>
  </si>
  <si>
    <t>1111 Budapest Pándy utca 20.</t>
  </si>
  <si>
    <t>Balog Ábrahám</t>
  </si>
  <si>
    <t>Unger Terézia</t>
  </si>
  <si>
    <t>1193 Budapest Kerekes tér 9.</t>
  </si>
  <si>
    <t>Hegyi Antal</t>
  </si>
  <si>
    <t>Komlósi Fanni</t>
  </si>
  <si>
    <t>1102 Budapest Tulipán utca 45.</t>
  </si>
  <si>
    <t>Pesti Gitta</t>
  </si>
  <si>
    <t>Ujvári Laura</t>
  </si>
  <si>
    <t>1236 Budapest Seres sor 26.</t>
  </si>
  <si>
    <t>Gémes Endre</t>
  </si>
  <si>
    <t>Boros Annabella</t>
  </si>
  <si>
    <t>1175 Budapest Medve utca 33.</t>
  </si>
  <si>
    <t>Szántai Mária</t>
  </si>
  <si>
    <t>Garamvölgyi Renáta</t>
  </si>
  <si>
    <t>1011 Budapest Boróka utca 6.</t>
  </si>
  <si>
    <t>Bihari Izolda</t>
  </si>
  <si>
    <t>Sötér Melinda</t>
  </si>
  <si>
    <t>1176 Budapest Bánk bán dűlő 3.</t>
  </si>
  <si>
    <t>Palotás Vilmos</t>
  </si>
  <si>
    <t>Vida Rózsa</t>
  </si>
  <si>
    <t>1108 Budapest Bálvány lépcső 28.</t>
  </si>
  <si>
    <t>Halasi Huba</t>
  </si>
  <si>
    <t>Körmendi Ilka</t>
  </si>
  <si>
    <t>1088 Budapest Tölgy utca 28.</t>
  </si>
  <si>
    <t>Adorján Martina</t>
  </si>
  <si>
    <t>Aradi Paula</t>
  </si>
  <si>
    <t>1175 Budapest Birkozó utca 9.</t>
  </si>
  <si>
    <t>Veress Ilona</t>
  </si>
  <si>
    <t>Somoskövi Kármen</t>
  </si>
  <si>
    <t>1177 Budapest Eötvös utca 86.</t>
  </si>
  <si>
    <t>Halmai Orbán</t>
  </si>
  <si>
    <t>Seres Ágota</t>
  </si>
  <si>
    <t>1222 Budapest Lugas dűlő 7.</t>
  </si>
  <si>
    <t>Blaskó Tivadar</t>
  </si>
  <si>
    <t>Sziva Györgyi</t>
  </si>
  <si>
    <t>1026 Budapest Petőfi Sándor utca 16.</t>
  </si>
  <si>
    <t>Majoros Pál</t>
  </si>
  <si>
    <t>Ács Elza</t>
  </si>
  <si>
    <t>1093 Budapest Sógor sor 19.</t>
  </si>
  <si>
    <t>Kónya Csongor</t>
  </si>
  <si>
    <t>Slezák Róza</t>
  </si>
  <si>
    <t>1209 Budapest Mókus utca 1.</t>
  </si>
  <si>
    <t>Dóka Lajos</t>
  </si>
  <si>
    <t>Eszes Kata</t>
  </si>
  <si>
    <t>1184 Budapest Boróka utca 56.</t>
  </si>
  <si>
    <t>Dévényi Emőke</t>
  </si>
  <si>
    <t>Deák Lili</t>
  </si>
  <si>
    <t>1169 Budapest Eszperantó lépcső 16.</t>
  </si>
  <si>
    <t>Szántó Adalbert</t>
  </si>
  <si>
    <t>Kontra Réka</t>
  </si>
  <si>
    <t>1185 Budapest Névtelen sor 4.</t>
  </si>
  <si>
    <t>Bakonyi Magdolna</t>
  </si>
  <si>
    <t>1183 Budapest Nyárfa utca 6.</t>
  </si>
  <si>
    <t>Fejes Mária</t>
  </si>
  <si>
    <t>1012 Budapest Ökörszem sor 14.</t>
  </si>
  <si>
    <t>Ács Dezső</t>
  </si>
  <si>
    <t>Frank Ilka</t>
  </si>
  <si>
    <t>1186 Budapest Nyíl utca 15.</t>
  </si>
  <si>
    <t>Bódi Donát</t>
  </si>
  <si>
    <t>Sutka Bíborka</t>
  </si>
  <si>
    <t>1218 Budapest Nyárfa lépcső 16.</t>
  </si>
  <si>
    <t>Katona Magdolna</t>
  </si>
  <si>
    <t>Krizsán Anita</t>
  </si>
  <si>
    <t>1195 Budapest Nápoly utca 52.</t>
  </si>
  <si>
    <t>Tomcsik Gellért</t>
  </si>
  <si>
    <t>Blaskó Szidónia</t>
  </si>
  <si>
    <t>1205 Budapest Retek sor 2.</t>
  </si>
  <si>
    <t>Dobos Aranka</t>
  </si>
  <si>
    <t>Lendvai Zita</t>
  </si>
  <si>
    <t>1088 Budapest Bokor utca 100.</t>
  </si>
  <si>
    <t>Unger Etelka</t>
  </si>
  <si>
    <t>Ács Beáta</t>
  </si>
  <si>
    <t>1226 Budapest Fő utca 32.</t>
  </si>
  <si>
    <t>Földes Emese</t>
  </si>
  <si>
    <t>Egerszegi Krisztina</t>
  </si>
  <si>
    <t>1212 Budapest Harangláb tér 1.</t>
  </si>
  <si>
    <t>Rózsavölgyi Gergely</t>
  </si>
  <si>
    <t>Lánczi Anikó</t>
  </si>
  <si>
    <t>1202 Budapest Templom tér 9.</t>
  </si>
  <si>
    <t>Gyarmati Lóránt</t>
  </si>
  <si>
    <t>Mocsári Kornélia</t>
  </si>
  <si>
    <t>1061 Budapest Ifjuság tér 6.</t>
  </si>
  <si>
    <t>Mátrai Kristóf</t>
  </si>
  <si>
    <t>Pollák Szeréna</t>
  </si>
  <si>
    <t>1144 Budapest Berkenye utca 71.</t>
  </si>
  <si>
    <t>Somfai Tilda</t>
  </si>
  <si>
    <t>Parti Barbara</t>
  </si>
  <si>
    <t>1057 Budapest Birkozó tér 12.</t>
  </si>
  <si>
    <t>Prohaszka Edgár</t>
  </si>
  <si>
    <t>Vida Gabriella</t>
  </si>
  <si>
    <t>1166 Budapest Irgalmas utca 51.</t>
  </si>
  <si>
    <t>Perger Beatrix</t>
  </si>
  <si>
    <t>Perlaki Nóra</t>
  </si>
  <si>
    <t>1135 Budapest Domb utca 37.</t>
  </si>
  <si>
    <t>Szanyi Jenő</t>
  </si>
  <si>
    <t>Haraszti Krisztina</t>
  </si>
  <si>
    <t>1107 Budapest Hajó fasor 67.</t>
  </si>
  <si>
    <t>Szalontai Gellért</t>
  </si>
  <si>
    <t>Paál Zsóka</t>
  </si>
  <si>
    <t>1206 Budapest Eszter utca 62.</t>
  </si>
  <si>
    <t>Kerepesi Lóránt</t>
  </si>
  <si>
    <t>1178 Budapest Citrom utca 32.</t>
  </si>
  <si>
    <t>Kállai Ábrahám</t>
  </si>
  <si>
    <t>Vass Izolda</t>
  </si>
  <si>
    <t>1175 Budapest Barázda utca 88.</t>
  </si>
  <si>
    <t>Ács Ágota</t>
  </si>
  <si>
    <t>1167 Budapest Pénzverem utca 38.</t>
  </si>
  <si>
    <t>Csonka Szabrina</t>
  </si>
  <si>
    <t>Zentai Zsuzsanna</t>
  </si>
  <si>
    <t>1012 Budapest Oldal utca 34.</t>
  </si>
  <si>
    <t>Forrai Olívia</t>
  </si>
  <si>
    <t>Cseke Andrea</t>
  </si>
  <si>
    <t>1119 Budapest Darázs  utca 15.</t>
  </si>
  <si>
    <t>Haraszti Béla</t>
  </si>
  <si>
    <t>Szendrei Berta</t>
  </si>
  <si>
    <t>1187 Budapest Boróka utca 38.</t>
  </si>
  <si>
    <t>Körmendi Imre</t>
  </si>
  <si>
    <t>Fellegi Ibolya</t>
  </si>
  <si>
    <t>1083 Budapest Nyár utca 87.</t>
  </si>
  <si>
    <t>Sápi Lénárd</t>
  </si>
  <si>
    <t>1175 Budapest Pénzverem tér 3.</t>
  </si>
  <si>
    <t>Selmeci Fülöp</t>
  </si>
  <si>
    <t>Román Linda</t>
  </si>
  <si>
    <t>1181 Budapest Lengyel tér 6.</t>
  </si>
  <si>
    <t>Ács Csaba</t>
  </si>
  <si>
    <t>Pálinkás Barbara</t>
  </si>
  <si>
    <t>1139 Budapest Zsák lépcső 28.</t>
  </si>
  <si>
    <t>Hajnal Zsóka</t>
  </si>
  <si>
    <t>Fodor Liza</t>
  </si>
  <si>
    <t>1051 Budapest Vőlegény utca 65.</t>
  </si>
  <si>
    <t>Fábián Andor</t>
  </si>
  <si>
    <t>Prohaszka Sára</t>
  </si>
  <si>
    <t>1119 Budapest Mézes utca 53.</t>
  </si>
  <si>
    <t>Rózsahegyi István</t>
  </si>
  <si>
    <t>Czakó Lenke</t>
  </si>
  <si>
    <t>1158 Budapest Csinszka utca 86.</t>
  </si>
  <si>
    <t>Laczkó Magda</t>
  </si>
  <si>
    <t>Sas Arika</t>
  </si>
  <si>
    <t>1194 Budapest Kalap utca 87.</t>
  </si>
  <si>
    <t>Rádai Tamara</t>
  </si>
  <si>
    <t>Váraljai Emma</t>
  </si>
  <si>
    <t>1062 Budapest Fő utca 86.</t>
  </si>
  <si>
    <t>Süle Edvin</t>
  </si>
  <si>
    <t>Hegedűs Zsófia</t>
  </si>
  <si>
    <t>1055 Budapest Eszperantó utca 47.</t>
  </si>
  <si>
    <t>Ritter Boglárka</t>
  </si>
  <si>
    <t>1015 Budapest Keskeny tér 3.</t>
  </si>
  <si>
    <t>Fodor István</t>
  </si>
  <si>
    <t>Sényi Tünde</t>
  </si>
  <si>
    <t>1145 Budapest Tőzika fasor 86.</t>
  </si>
  <si>
    <t>Lovász Hilda</t>
  </si>
  <si>
    <t>Kalmár Bíborka</t>
  </si>
  <si>
    <t>1173 Budapest Bálvány utca 27.</t>
  </si>
  <si>
    <t>Lendvai Ádám</t>
  </si>
  <si>
    <t>Solymos Tamara</t>
  </si>
  <si>
    <t>1027 Budapest Indóház utca 98.</t>
  </si>
  <si>
    <t>Sipos Hédi</t>
  </si>
  <si>
    <t>Erdei Gyöngyi</t>
  </si>
  <si>
    <t>1032 Budapest Fürj tér 10.</t>
  </si>
  <si>
    <t>Simák Huba</t>
  </si>
  <si>
    <t>Bajor Lídia</t>
  </si>
  <si>
    <t>1113 Budapest Oldal tér 2.</t>
  </si>
  <si>
    <t>Réz Jónás</t>
  </si>
  <si>
    <t>Kollár Martina</t>
  </si>
  <si>
    <t>1036 Budapest Ősz utca 34.</t>
  </si>
  <si>
    <t>Kenyeres Kornélia</t>
  </si>
  <si>
    <t>Sóti Nelli</t>
  </si>
  <si>
    <t>1048 Budapest Csavar lépcső 16.</t>
  </si>
  <si>
    <t>Halmai Lóránd</t>
  </si>
  <si>
    <t>Tar Lídia</t>
  </si>
  <si>
    <t>1104 Budapest Csipkegyári utca 81.</t>
  </si>
  <si>
    <t>Várszegi Erika</t>
  </si>
  <si>
    <t>Varga Éva</t>
  </si>
  <si>
    <t>1084 Budapest Kabóca tér 7.</t>
  </si>
  <si>
    <t>Koltai Károly</t>
  </si>
  <si>
    <t>Szemes Boriska</t>
  </si>
  <si>
    <t>1167 Budapest Baranyai dűlő 7.</t>
  </si>
  <si>
    <t>Sólyom Gabriella</t>
  </si>
  <si>
    <t>Cseke Csilla</t>
  </si>
  <si>
    <t>1079 Budapest Irgalmas utca 38.</t>
  </si>
  <si>
    <t>Zentai Arany</t>
  </si>
  <si>
    <t>Hajós Barbara</t>
  </si>
  <si>
    <t>1032 Budapest Csárda utca 48.</t>
  </si>
  <si>
    <t>Somfai Róbert</t>
  </si>
  <si>
    <t>Pázmány Emese</t>
  </si>
  <si>
    <t>1107 Budapest Tavasz utca 40.</t>
  </si>
  <si>
    <t>Koncz Frigyes</t>
  </si>
  <si>
    <t>Karikás Antónia</t>
  </si>
  <si>
    <t>1056 Budapest Szegfű köz 6.</t>
  </si>
  <si>
    <t>Baranyai Andrea</t>
  </si>
  <si>
    <t>Kozák Jolán</t>
  </si>
  <si>
    <t>1179 Budapest Gomba köz 12.</t>
  </si>
  <si>
    <t>Pados Liliána</t>
  </si>
  <si>
    <t>Ács Kornélia</t>
  </si>
  <si>
    <t>1022 Budapest Napsugár lépcső 30.</t>
  </si>
  <si>
    <t>Dobos Brigitta</t>
  </si>
  <si>
    <t>Jobbágy Edit</t>
  </si>
  <si>
    <t>1103 Budapest Kacagány utca 22.</t>
  </si>
  <si>
    <t>Balla Gábor</t>
  </si>
  <si>
    <t>Szirtes Debóra</t>
  </si>
  <si>
    <t>1192 Budapest Magyar utca 91.</t>
  </si>
  <si>
    <t>1202 Budapest Fecske utca 21.</t>
  </si>
  <si>
    <t>Almási Gergely</t>
  </si>
  <si>
    <t>Lévai Brigitta</t>
  </si>
  <si>
    <t>1144 Budapest Török utca 18.</t>
  </si>
  <si>
    <t>Borbély Szilvia</t>
  </si>
  <si>
    <t>Pataki Gertrúd</t>
  </si>
  <si>
    <t>1035 Budapest Cinke dűlő 11.</t>
  </si>
  <si>
    <t>Süle Menyhért</t>
  </si>
  <si>
    <t>Bognár Paulina</t>
  </si>
  <si>
    <t>1137 Budapest Halász tér 2.</t>
  </si>
  <si>
    <t>Engi Borbála</t>
  </si>
  <si>
    <t>Országh Borbála</t>
  </si>
  <si>
    <t>1236 Budapest Török utca 84.</t>
  </si>
  <si>
    <t>Budai Szabina</t>
  </si>
  <si>
    <t>Pócsik Szeréna</t>
  </si>
  <si>
    <t>1125 Budapest Boros utca 49.</t>
  </si>
  <si>
    <t>Forrai Paula</t>
  </si>
  <si>
    <t>Szász Judit</t>
  </si>
  <si>
    <t>1047 Budapest Cső utca 38.</t>
  </si>
  <si>
    <t>Pénzes Boglárka</t>
  </si>
  <si>
    <t>Sárvári Kriszta</t>
  </si>
  <si>
    <t>1101 Budapest Ökörszem dűlő 16.</t>
  </si>
  <si>
    <t>Mérei Angéla</t>
  </si>
  <si>
    <t>Medve Tünde</t>
  </si>
  <si>
    <t>1168 Budapest Tanító utca 48.</t>
  </si>
  <si>
    <t>Vörös Rita</t>
  </si>
  <si>
    <t>Fitos Martina</t>
  </si>
  <si>
    <t>1053 Budapest Ősz utca 38.</t>
  </si>
  <si>
    <t>Rózsa Márta</t>
  </si>
  <si>
    <t>Kardos Ida</t>
  </si>
  <si>
    <t>1215 Budapest Hold utca 56.</t>
  </si>
  <si>
    <t>Fehérvári Ákos</t>
  </si>
  <si>
    <t>Duka Edina</t>
  </si>
  <si>
    <t>1016 Budapest Kis utca 100.</t>
  </si>
  <si>
    <t>Orosz Alfréd</t>
  </si>
  <si>
    <t>Szentgyörgyi Jolán</t>
  </si>
  <si>
    <t>1234 Budapest Otthon utca 78.</t>
  </si>
  <si>
    <t>Makai Ágota</t>
  </si>
  <si>
    <t>Honti Mária</t>
  </si>
  <si>
    <t>1149 Budapest Pacsirta fasor 98.</t>
  </si>
  <si>
    <t>Kopácsi Julianna</t>
  </si>
  <si>
    <t>Pelle Elza</t>
  </si>
  <si>
    <t>1072 Budapest Juharfás utca 50.</t>
  </si>
  <si>
    <t>Halmai Szeréna</t>
  </si>
  <si>
    <t>1147 Budapest Cserfa utca 2.</t>
  </si>
  <si>
    <t>Stadler Lili</t>
  </si>
  <si>
    <t>Mester Patrícia</t>
  </si>
  <si>
    <t>1072 Budapest Lovarda köz 4.</t>
  </si>
  <si>
    <t>Puskás László</t>
  </si>
  <si>
    <t>Pandúr Orsolya</t>
  </si>
  <si>
    <t>1212 Budapest Apáca utca 45.</t>
  </si>
  <si>
    <t>Szép Viktor</t>
  </si>
  <si>
    <t>1042 Budapest Halász utca 86.</t>
  </si>
  <si>
    <t>Káplár Simon</t>
  </si>
  <si>
    <t>Róka Adrienn</t>
  </si>
  <si>
    <t>1043 Budapest Apáca utca 3.</t>
  </si>
  <si>
    <t>Kormos Ivó</t>
  </si>
  <si>
    <t>Unger Borbála</t>
  </si>
  <si>
    <t>1165 Budapest Arasz lépcső 17.</t>
  </si>
  <si>
    <t>Mezei János</t>
  </si>
  <si>
    <t>Orosz Franciska</t>
  </si>
  <si>
    <t>1141 Budapest Szittya tér 5.</t>
  </si>
  <si>
    <t>Iványi Roland</t>
  </si>
  <si>
    <t>Torda Orsolya</t>
  </si>
  <si>
    <t>1131 Budapest Gomba dűlő 2.</t>
  </si>
  <si>
    <t>Huber Angéla</t>
  </si>
  <si>
    <t>Gerő Antónia</t>
  </si>
  <si>
    <t>1093 Budapest Boros utca 75.</t>
  </si>
  <si>
    <t>Nyéki Sándor</t>
  </si>
  <si>
    <t>Rákosi Teréz</t>
  </si>
  <si>
    <t>1055 Budapest Apáca utca 8.</t>
  </si>
  <si>
    <t>Ambrus Jenő</t>
  </si>
  <si>
    <t>Toldi Irén</t>
  </si>
  <si>
    <t>1192 Budapest Boros utca 10.</t>
  </si>
  <si>
    <t>Bodó Leonóra</t>
  </si>
  <si>
    <t>Pék Annamária</t>
  </si>
  <si>
    <t>1102 Budapest Táltos dűlő 18.</t>
  </si>
  <si>
    <t>Ambrus Rózsa</t>
  </si>
  <si>
    <t>Regős Beáta</t>
  </si>
  <si>
    <t>1203 Budapest Derkovits köz 6.</t>
  </si>
  <si>
    <t>Deli Bertalan</t>
  </si>
  <si>
    <t>1063 Budapest Dobó dűlő 19.</t>
  </si>
  <si>
    <t>Polyák Tekla</t>
  </si>
  <si>
    <t>1175 Budapest Balatoni utca 52.</t>
  </si>
  <si>
    <t>Ember Roland</t>
  </si>
  <si>
    <t>Csáki Márta</t>
  </si>
  <si>
    <t>1174 Budapest Napvirág utca 73.</t>
  </si>
  <si>
    <t>Rideg Adrienn</t>
  </si>
  <si>
    <t>Nógrádi Mária</t>
  </si>
  <si>
    <t>1228 Budapest Bibic utca 39.</t>
  </si>
  <si>
    <t>Szalontai Özséb</t>
  </si>
  <si>
    <t>Bolgár Vera</t>
  </si>
  <si>
    <t>1134 Budapest Tél köz 1.</t>
  </si>
  <si>
    <t>Patkós Rezső</t>
  </si>
  <si>
    <t>Mosolygó Tamara</t>
  </si>
  <si>
    <t>1106 Budapest Jászai Mari utca 90.</t>
  </si>
  <si>
    <t>Cseh Izabella</t>
  </si>
  <si>
    <t>Somodi Júlia</t>
  </si>
  <si>
    <t>1052 Budapest Zólyom dűlő 1.</t>
  </si>
  <si>
    <t>Gond Károly</t>
  </si>
  <si>
    <t>Veress Tünde</t>
  </si>
  <si>
    <t>1178 Budapest Kiskúti köz 5.</t>
  </si>
  <si>
    <t>Kárpáti Gizella</t>
  </si>
  <si>
    <t>Gyulai Kornélia</t>
  </si>
  <si>
    <t>1179 Budapest Pénzverem utca 97.</t>
  </si>
  <si>
    <t>Slezák Pál</t>
  </si>
  <si>
    <t>Szekeres Rozália</t>
  </si>
  <si>
    <t>1132 Budapest Budapesti tér 2.</t>
  </si>
  <si>
    <t>Répási Benő</t>
  </si>
  <si>
    <t>Gazdag Gerda</t>
  </si>
  <si>
    <t>1181 Budapest Bajnok utca 76.</t>
  </si>
  <si>
    <t>Sulyok Rudolf</t>
  </si>
  <si>
    <t>Sziráki Elza</t>
  </si>
  <si>
    <t>1068 Budapest Nyerges sor 2.</t>
  </si>
  <si>
    <t>Piros Evelin</t>
  </si>
  <si>
    <t>1165 Budapest Csipkegyári utca 32.</t>
  </si>
  <si>
    <t>Somlai Kitti</t>
  </si>
  <si>
    <t>Kocsis Dorottya</t>
  </si>
  <si>
    <t>1179 Budapest Mókus utca 31.</t>
  </si>
  <si>
    <t>Mátyus Orsolya</t>
  </si>
  <si>
    <t>Homoki Viktória</t>
  </si>
  <si>
    <t>1188 Budapest Honleány utca 26.</t>
  </si>
  <si>
    <t>Madarász György</t>
  </si>
  <si>
    <t>1094 Budapest Eszperantó utca 2.</t>
  </si>
  <si>
    <t>Mester Lujza</t>
  </si>
  <si>
    <t>Erdei Marietta</t>
  </si>
  <si>
    <t>1032 Budapest Hárs utca 77.</t>
  </si>
  <si>
    <t>Veress Violetta</t>
  </si>
  <si>
    <t>Révész Katalin</t>
  </si>
  <si>
    <t>1079 Budapest Kalász fasor 55.</t>
  </si>
  <si>
    <t>Kis Hermina</t>
  </si>
  <si>
    <t>Varga Elza</t>
  </si>
  <si>
    <t>1099 Budapest Templom utca 89.</t>
  </si>
  <si>
    <t>Fonyódi Emőke</t>
  </si>
  <si>
    <t>Pócsik Kitti</t>
  </si>
  <si>
    <t>1191 Budapest Paprika utca 83.</t>
  </si>
  <si>
    <t>Sárközi Kristóf</t>
  </si>
  <si>
    <t>Adorján Liza</t>
  </si>
  <si>
    <t>1195 Budapest Citrom utca 16.</t>
  </si>
  <si>
    <t>Bolgár Donát</t>
  </si>
  <si>
    <t>Gyimesi Barbara</t>
  </si>
  <si>
    <t>1194 Budapest Gólya dűlő 15.</t>
  </si>
  <si>
    <t>Szanyi Ede</t>
  </si>
  <si>
    <t>Csányi Jolán</t>
  </si>
  <si>
    <t>1206 Budapest Tavasz lépcső 9.</t>
  </si>
  <si>
    <t>Szentmiklósi Boglárka</t>
  </si>
  <si>
    <t>Orosz Vilma</t>
  </si>
  <si>
    <t>1063 Budapest Avar utca 26.</t>
  </si>
  <si>
    <t>Lázár Vilma</t>
  </si>
  <si>
    <t>Perényi Evelin</t>
  </si>
  <si>
    <t>1141 Budapest Nyár utca 1.</t>
  </si>
  <si>
    <t>Molnár Lénárd</t>
  </si>
  <si>
    <t>Iványi Petra</t>
  </si>
  <si>
    <t>1076 Budapest Széles utca 65.</t>
  </si>
  <si>
    <t>Réz Magdolna</t>
  </si>
  <si>
    <t>Szegedi Kriszta</t>
  </si>
  <si>
    <t>1025 Budapest Alig tér 7.</t>
  </si>
  <si>
    <t>Jávor Dominika</t>
  </si>
  <si>
    <t>Takács Viktória</t>
  </si>
  <si>
    <t>1205 Budapest Árvíz utca 82.</t>
  </si>
  <si>
    <t>Gyarmati Zsuzsanna</t>
  </si>
  <si>
    <t>1075 Budapest Kapás utca 54.</t>
  </si>
  <si>
    <t>Hajós Andrea</t>
  </si>
  <si>
    <t>Kozák Tünde</t>
  </si>
  <si>
    <t>1175 Budapest Rendőr tér 4.</t>
  </si>
  <si>
    <t>Hajdú Adalbert</t>
  </si>
  <si>
    <t>Bodó Róza</t>
  </si>
  <si>
    <t>1021 Budapest Bálna utca 15.</t>
  </si>
  <si>
    <t>Pap Zsigmond</t>
  </si>
  <si>
    <t>Kerti Ildikó</t>
  </si>
  <si>
    <t>1223 Budapest Cső utca 84.</t>
  </si>
  <si>
    <t>Sápi Béla</t>
  </si>
  <si>
    <t>Bacsó Izolda</t>
  </si>
  <si>
    <t>1185 Budapest Halász dűlő 17.</t>
  </si>
  <si>
    <t>Gyarmati Marietta</t>
  </si>
  <si>
    <t>Rózsa Boglár</t>
  </si>
  <si>
    <t>1081 Budapest Cső köz 4.</t>
  </si>
  <si>
    <t>Sipos Emese</t>
  </si>
  <si>
    <t>Fehér Miléna</t>
  </si>
  <si>
    <t>1103 Budapest Darázs  utca 31.</t>
  </si>
  <si>
    <t>Fényes Renáta</t>
  </si>
  <si>
    <t>Dömötör Kriszta</t>
  </si>
  <si>
    <t>1205 Budapest Kikerics köz 7.</t>
  </si>
  <si>
    <t>Szepesi Vajk</t>
  </si>
  <si>
    <t>Jobbágy Olga</t>
  </si>
  <si>
    <t>1236 Budapest Pezsgő fasor 86.</t>
  </si>
  <si>
    <t>Mácsai Cecilia</t>
  </si>
  <si>
    <t>Bán Martina</t>
  </si>
  <si>
    <t>1116 Budapest Birkozó köz 3.</t>
  </si>
  <si>
    <t>Jancsó Andor</t>
  </si>
  <si>
    <t>Bakonyi Gertrúd</t>
  </si>
  <si>
    <t>1016 Budapest Eszperantó utca 66.</t>
  </si>
  <si>
    <t>Somlai József</t>
  </si>
  <si>
    <t>Hajdú Kata</t>
  </si>
  <si>
    <t>1165 Budapest Napvirág utca 2.</t>
  </si>
  <si>
    <t>Szegedi Malvin</t>
  </si>
  <si>
    <t>Éles Soma</t>
  </si>
  <si>
    <t>1182 Budapest Budapesti utca 55.</t>
  </si>
  <si>
    <t>Aradi Irén</t>
  </si>
  <si>
    <t>Harmat Irén</t>
  </si>
  <si>
    <t>1174 Budapest Pacsirta utca 35.</t>
  </si>
  <si>
    <t>Szigeti Elemér</t>
  </si>
  <si>
    <t>Tasnádi Lili</t>
  </si>
  <si>
    <t>1143 Budapest Nyárfa utca 77.</t>
  </si>
  <si>
    <t>Rudas Rezső</t>
  </si>
  <si>
    <t>Asztalos Márta</t>
  </si>
  <si>
    <t>1121 Budapest Harangláb tér 6.</t>
  </si>
  <si>
    <t>Szarka Berta</t>
  </si>
  <si>
    <t>Sárvári Piroska</t>
  </si>
  <si>
    <t>1131 Budapest Eszperantó köz 8.</t>
  </si>
  <si>
    <t>Katona Tamara</t>
  </si>
  <si>
    <t>Radnai Patrícia</t>
  </si>
  <si>
    <t>1223 Budapest Árbóc sor 2.</t>
  </si>
  <si>
    <t>Simák Roland</t>
  </si>
  <si>
    <t>Martos Rita</t>
  </si>
  <si>
    <t>1046 Budapest Botond tér 12.</t>
  </si>
  <si>
    <t>Gáti Izabella</t>
  </si>
  <si>
    <t>Koncz Szilvia</t>
  </si>
  <si>
    <t>1148 Budapest Bibic fasor 71.</t>
  </si>
  <si>
    <t>Kozma Farkas</t>
  </si>
  <si>
    <t>Komlósi Patrícia</t>
  </si>
  <si>
    <t>1017 Budapest Budapesti tér 12.</t>
  </si>
  <si>
    <t>Polgár Pál</t>
  </si>
  <si>
    <t>Galla Petra</t>
  </si>
  <si>
    <t>1201 Budapest Halász utca 29.</t>
  </si>
  <si>
    <t>Császár Judit</t>
  </si>
  <si>
    <t>Pados Pálma</t>
  </si>
  <si>
    <t>1217 Budapest Gólya dűlő 11.</t>
  </si>
  <si>
    <t>Olajos Ármin</t>
  </si>
  <si>
    <t>Bihari Rózsa</t>
  </si>
  <si>
    <t>1055 Budapest Ördög utca 83.</t>
  </si>
  <si>
    <t>Pálinkás Béla</t>
  </si>
  <si>
    <t>Csordás Ágnes</t>
  </si>
  <si>
    <t>1118 Budapest Balatoni dűlő 10.</t>
  </si>
  <si>
    <t>Mészáros Ábrahám</t>
  </si>
  <si>
    <t>Csáki Kinga</t>
  </si>
  <si>
    <t>1037 Budapest Kapás utca 92.</t>
  </si>
  <si>
    <t>Perlaki Erzsébet</t>
  </si>
  <si>
    <t>Morvai Klotild</t>
  </si>
  <si>
    <t>1132 Budapest Kis dűlő 8.</t>
  </si>
  <si>
    <t>Kassai Sarolta</t>
  </si>
  <si>
    <t>Perjés Adrienn</t>
  </si>
  <si>
    <t>1138 Budapest Berkenye lépcső 30.</t>
  </si>
  <si>
    <t>Petényi Szaniszló</t>
  </si>
  <si>
    <t>Borbély Ágota</t>
  </si>
  <si>
    <t>1104 Budapest Csavar fasor 88.</t>
  </si>
  <si>
    <t>Diószegi Herman</t>
  </si>
  <si>
    <t>Kardos Viola</t>
  </si>
  <si>
    <t>1115 Budapest Nyíl utca 26.</t>
  </si>
  <si>
    <t>Petrovics Kornél</t>
  </si>
  <si>
    <t>Szalontai Rita</t>
  </si>
  <si>
    <t>1198 Budapest Csavargyár tér 8.</t>
  </si>
  <si>
    <t>Solymos Éva</t>
  </si>
  <si>
    <t>Király Irma</t>
  </si>
  <si>
    <t>1126 Budapest Vőlegény köz 2.</t>
  </si>
  <si>
    <t>Selmeci Imre</t>
  </si>
  <si>
    <t>Rajnai Franciska</t>
  </si>
  <si>
    <t>1027 Budapest Bajza dűlő 1.</t>
  </si>
  <si>
    <t>Révész Gedeon</t>
  </si>
  <si>
    <t>Kövér Boglárka</t>
  </si>
  <si>
    <t>1044 Budapest Bokor tér 1.</t>
  </si>
  <si>
    <t>Dobai Jácint</t>
  </si>
  <si>
    <t>Győri Zsófia</t>
  </si>
  <si>
    <t>1237 Budapest Hold utca 95.</t>
  </si>
  <si>
    <t>Szerencsés Györgyi</t>
  </si>
  <si>
    <t>Csóka Krisztina</t>
  </si>
  <si>
    <t>1055 Budapest Kalász utca 56.</t>
  </si>
  <si>
    <t>Sápi Gabriella</t>
  </si>
  <si>
    <t>Olajos Klára</t>
  </si>
  <si>
    <t>1121 Budapest Bálvány utca 84.</t>
  </si>
  <si>
    <t>Fehér Katalin</t>
  </si>
  <si>
    <t>Szentgyörgyi Petra</t>
  </si>
  <si>
    <t>1202 Budapest Bástya köz 4.</t>
  </si>
  <si>
    <t>Ormai Jakab</t>
  </si>
  <si>
    <t>Ocskó Borbála</t>
  </si>
  <si>
    <t>1035 Budapest Fecske utca 76.</t>
  </si>
  <si>
    <t>Perjés Zoltán</t>
  </si>
  <si>
    <t>Szigetvári Ágota</t>
  </si>
  <si>
    <t>1176 Budapest Izabella fasor 24.</t>
  </si>
  <si>
    <t>Kertész Rezső</t>
  </si>
  <si>
    <t>Petrovics Heléna</t>
  </si>
  <si>
    <t>1113 Budapest Őrház lépcső 20.</t>
  </si>
  <si>
    <t>Szigeti Szilveszter</t>
  </si>
  <si>
    <t>Román Hajnalka</t>
  </si>
  <si>
    <t>1186 Budapest Bibic tér 10.</t>
  </si>
  <si>
    <t>Sós Viktor</t>
  </si>
  <si>
    <t>1042 Budapest Bagoly fasor 47.</t>
  </si>
  <si>
    <t>Petrás Ede</t>
  </si>
  <si>
    <t>Haraszti Emilia</t>
  </si>
  <si>
    <t>1133 Budapest Pándy sor 26.</t>
  </si>
  <si>
    <t>Duka Gábor</t>
  </si>
  <si>
    <t>Sárkány Kitti</t>
  </si>
  <si>
    <t>1175 Budapest Avar tér 10.</t>
  </si>
  <si>
    <t>Ritter Domonkos</t>
  </si>
  <si>
    <t>Goda Judit</t>
  </si>
  <si>
    <t>1173 Budapest Bánk bán utca 82.</t>
  </si>
  <si>
    <t>Csóka Melinda</t>
  </si>
  <si>
    <t>Sütő Ágota</t>
  </si>
  <si>
    <t>1045 Budapest Lajos fasor 10.</t>
  </si>
  <si>
    <t>Szekeres Csilla</t>
  </si>
  <si>
    <t>Méhes Emese</t>
  </si>
  <si>
    <t>1024 Budapest Csavar tér 9.</t>
  </si>
  <si>
    <t>Unger Aurél</t>
  </si>
  <si>
    <t>Kékesi Emma</t>
  </si>
  <si>
    <t>1024 Budapest Felhő utca 8.</t>
  </si>
  <si>
    <t>Poór Farkas</t>
  </si>
  <si>
    <t>Dorogi Andrea</t>
  </si>
  <si>
    <t>1075 Budapest Retek utca 75.</t>
  </si>
  <si>
    <t>Deli Balázs</t>
  </si>
  <si>
    <t>Hatvani Gabriella</t>
  </si>
  <si>
    <t>1145 Budapest Kis fasor 53.</t>
  </si>
  <si>
    <t>Keleti Tímea</t>
  </si>
  <si>
    <t>Sebő Tünde</t>
  </si>
  <si>
    <t>1021 Budapest Kalap utca 18.</t>
  </si>
  <si>
    <t>Káplár Gellért</t>
  </si>
  <si>
    <t>Torda Judit</t>
  </si>
  <si>
    <t>1035 Budapest Budapesti utca 95.</t>
  </si>
  <si>
    <t>Medve Kornél</t>
  </si>
  <si>
    <t>Komlósi Tamara</t>
  </si>
  <si>
    <t>1235 Budapest Duda utca 26.</t>
  </si>
  <si>
    <t>Liptai Imola</t>
  </si>
  <si>
    <t>Rédei Lilla</t>
  </si>
  <si>
    <t>1092 Budapest Gáz fasor 5.</t>
  </si>
  <si>
    <t>Pákozdi Melinda</t>
  </si>
  <si>
    <t>Pajor Márta</t>
  </si>
  <si>
    <t>1099 Budapest Derkovits utca 48.</t>
  </si>
  <si>
    <t>Szántai Elek</t>
  </si>
  <si>
    <t>Szanyi Szilvia</t>
  </si>
  <si>
    <t>1153 Budapest Seres utca 15.</t>
  </si>
  <si>
    <t>Méhes Albert</t>
  </si>
  <si>
    <t>Szebeni Hermina</t>
  </si>
  <si>
    <t>1113 Budapest Jászai Mari fasor 21.</t>
  </si>
  <si>
    <t>Jobbágy Borbála</t>
  </si>
  <si>
    <t>Homoki Beatrix</t>
  </si>
  <si>
    <t>1039 Budapest Zsák fasor 24.</t>
  </si>
  <si>
    <t>Garamvölgyi Soma</t>
  </si>
  <si>
    <t>Angyal Evelin</t>
  </si>
  <si>
    <t>1043 Budapest Nápoly utca 74.</t>
  </si>
  <si>
    <t>Ligeti Anikó</t>
  </si>
  <si>
    <t>1059 Budapest Alma utca 37.</t>
  </si>
  <si>
    <t>Dobai Erzsébet</t>
  </si>
  <si>
    <t>Suba Erika</t>
  </si>
  <si>
    <t>1213 Budapest Harangláb utca 9.</t>
  </si>
  <si>
    <t>Parádi Amanda</t>
  </si>
  <si>
    <t>Solymos Adrienn</t>
  </si>
  <si>
    <t>1075 Budapest Kikerics dűlő 20.</t>
  </si>
  <si>
    <t>Polgár Csanád</t>
  </si>
  <si>
    <t>Sápi Soma</t>
  </si>
  <si>
    <t>1027 Budapest Apáca utca 75.</t>
  </si>
  <si>
    <t>Parádi Domonkos</t>
  </si>
  <si>
    <t>Raffai Kriszta</t>
  </si>
  <si>
    <t>1176 Budapest Gáz utca 57.</t>
  </si>
  <si>
    <t>Országh Géza</t>
  </si>
  <si>
    <t>Szakács Emese</t>
  </si>
  <si>
    <t>1065 Budapest Bankár lépcső 5.</t>
  </si>
  <si>
    <t>Medve Zsóka</t>
  </si>
  <si>
    <t>Szántai Zsófia</t>
  </si>
  <si>
    <t>1104 Budapest Szekeres dűlő 16.</t>
  </si>
  <si>
    <t>Simó Konrád</t>
  </si>
  <si>
    <t>Kuti Edit</t>
  </si>
  <si>
    <t>1087 Budapest Felhő utca 49.</t>
  </si>
  <si>
    <t>Deli Tivadar</t>
  </si>
  <si>
    <t>Lovász Ágota</t>
  </si>
  <si>
    <t>1014 Budapest Bibic utca 46.</t>
  </si>
  <si>
    <t>Kozma Etelka</t>
  </si>
  <si>
    <t>Hajós Róza</t>
  </si>
  <si>
    <t>1129 Budapest Fecske utca 15.</t>
  </si>
  <si>
    <t>Somlai Roland</t>
  </si>
  <si>
    <t>Vámos Ágota</t>
  </si>
  <si>
    <t>1013 Budapest Búzavirág utca 98.</t>
  </si>
  <si>
    <t>Pap Boriska</t>
  </si>
  <si>
    <t>Morvai Nóra</t>
  </si>
  <si>
    <t>1119 Budapest Kiskúti utca 41.</t>
  </si>
  <si>
    <t>Komlósi Márkus</t>
  </si>
  <si>
    <t>Engi Piroska</t>
  </si>
  <si>
    <t>1112 Budapest Csinszka tér 7.</t>
  </si>
  <si>
    <t>Bajor Éva</t>
  </si>
  <si>
    <t>Vass Melinda</t>
  </si>
  <si>
    <t>1137 Budapest Napsugár utca 17.</t>
  </si>
  <si>
    <t>Holló Vera</t>
  </si>
  <si>
    <t>Szorád Veronika</t>
  </si>
  <si>
    <t>1052 Budapest Kukorica utca 33.</t>
  </si>
  <si>
    <t>Zágon Zoltán</t>
  </si>
  <si>
    <t>Lázár Magda</t>
  </si>
  <si>
    <t>1123 Budapest Kácsa utca 23.</t>
  </si>
  <si>
    <t>Szőnyi Kármen</t>
  </si>
  <si>
    <t>Kis Eszter</t>
  </si>
  <si>
    <t>1134 Budapest Hóvirág utca 59.</t>
  </si>
  <si>
    <t>Ormai Anna</t>
  </si>
  <si>
    <t>Kőműves Lujza</t>
  </si>
  <si>
    <t>1099 Budapest Apáca köz 3.</t>
  </si>
  <si>
    <t>Bertók Virág</t>
  </si>
  <si>
    <t>1178 Budapest Eper utca 45.</t>
  </si>
  <si>
    <t>Szabados Sarolta</t>
  </si>
  <si>
    <t>1067 Budapest Orgona utca 7.</t>
  </si>
  <si>
    <t>Szappanos Csanád</t>
  </si>
  <si>
    <t>Káldor Sarolta</t>
  </si>
  <si>
    <t>1048 Budapest Galamb tér 6.</t>
  </si>
  <si>
    <t>Korpás Pál</t>
  </si>
  <si>
    <t>Éles Anikó</t>
  </si>
  <si>
    <t>1153 Budapest Alkony lépcső 18.</t>
  </si>
  <si>
    <t>Hagymási Csilla</t>
  </si>
  <si>
    <t>1108 Budapest Zólyom sor 29.</t>
  </si>
  <si>
    <t>Császár Ibolya</t>
  </si>
  <si>
    <t>Szalkai Gertrúd</t>
  </si>
  <si>
    <t>1223 Budapest Oldal utca 32.</t>
  </si>
  <si>
    <t>Morvai Jusztin</t>
  </si>
  <si>
    <t>Sárosi Emma</t>
  </si>
  <si>
    <t>1235 Budapest Pándy fasor 44.</t>
  </si>
  <si>
    <t>Nógrádi Renáta</t>
  </si>
  <si>
    <t>Király Pálma</t>
  </si>
  <si>
    <t>1077 Budapest Nápoly utca 13.</t>
  </si>
  <si>
    <t>Szigeti Nóra</t>
  </si>
  <si>
    <t>Nyitrai Emőke</t>
  </si>
  <si>
    <t>1034 Budapest Árbóc utca 67.</t>
  </si>
  <si>
    <t>Pócsik Benő</t>
  </si>
  <si>
    <t>Rényi Stefánia</t>
  </si>
  <si>
    <t>1193 Budapest Török sor 4.</t>
  </si>
  <si>
    <t>Gyurkovics Antónia</t>
  </si>
  <si>
    <t>Magyar Elvira</t>
  </si>
  <si>
    <t>1037 Budapest Angyal fasor 31.</t>
  </si>
  <si>
    <t>Halmosi Márton</t>
  </si>
  <si>
    <t>1012 Budapest Zólyom utca 38.</t>
  </si>
  <si>
    <t>Borbély Timót</t>
  </si>
  <si>
    <t>Szanyi Leonóra</t>
  </si>
  <si>
    <t>1105 Budapest Bokor utca 53.</t>
  </si>
  <si>
    <t>Lévai Enikő</t>
  </si>
  <si>
    <t>Hagymási Edit</t>
  </si>
  <si>
    <t>1147 Budapest Duda tér 4.</t>
  </si>
  <si>
    <t>Koltai Éva</t>
  </si>
  <si>
    <t>Kalmár Mária</t>
  </si>
  <si>
    <t>1111 Budapest Hajnal tér 9.</t>
  </si>
  <si>
    <t>Kis Ivó</t>
  </si>
  <si>
    <t>Galambos Veronika</t>
  </si>
  <si>
    <t>1211 Budapest Kalász tér 8.</t>
  </si>
  <si>
    <t>Szirtes Annamária</t>
  </si>
  <si>
    <t>1074 Budapest Felhő utca 59.</t>
  </si>
  <si>
    <t>Somos Leonóra</t>
  </si>
  <si>
    <t>Eke Zita</t>
  </si>
  <si>
    <t>1106 Budapest Tulipán fasor 86.</t>
  </si>
  <si>
    <t>Fejes Rita</t>
  </si>
  <si>
    <t>Csordás Hilda</t>
  </si>
  <si>
    <t>1012 Budapest István király köz 6.</t>
  </si>
  <si>
    <t>Kerekes Arika</t>
  </si>
  <si>
    <t>Fekete Zita</t>
  </si>
  <si>
    <t>1133 Budapest Kis utca 60.</t>
  </si>
  <si>
    <t>Lengyel Luca</t>
  </si>
  <si>
    <t>Király Kata</t>
  </si>
  <si>
    <t>1224 Budapest Lugas utca 56.</t>
  </si>
  <si>
    <t>Mosolygó Kitti</t>
  </si>
  <si>
    <t>Hajnal Tünde</t>
  </si>
  <si>
    <t>1102 Budapest Kikerics utca 52.</t>
  </si>
  <si>
    <t>Zeke Aranka</t>
  </si>
  <si>
    <t>1036 Budapest Boszorkány utca 59.</t>
  </si>
  <si>
    <t>Toldi Olga</t>
  </si>
  <si>
    <t>Ravasz Szabrina</t>
  </si>
  <si>
    <t>1038 Budapest Barázda lépcső 17.</t>
  </si>
  <si>
    <t>Juhász Gergely</t>
  </si>
  <si>
    <t>Füleki Teréz</t>
  </si>
  <si>
    <t>1137 Budapest Boszorkány lépcső 25.</t>
  </si>
  <si>
    <t>Hegyi Erik</t>
  </si>
  <si>
    <t>Korda Marietta</t>
  </si>
  <si>
    <t>1196 Budapest Retek utca 35.</t>
  </si>
  <si>
    <t>Pálinkás Borisz</t>
  </si>
  <si>
    <t>Perjés Viola</t>
  </si>
  <si>
    <t>1045 Budapest Bölcs utca 9.</t>
  </si>
  <si>
    <t>Pálos Sarolta</t>
  </si>
  <si>
    <t>Budai Olívia</t>
  </si>
  <si>
    <t>1182 Budapest Kabóca dűlő 6.</t>
  </si>
  <si>
    <t>Kertes János</t>
  </si>
  <si>
    <t>Sárosi Jolán</t>
  </si>
  <si>
    <t>1095 Budapest Bogár fasor 50.</t>
  </si>
  <si>
    <t>Pongó Tímea</t>
  </si>
  <si>
    <t>Sárvári Hermina</t>
  </si>
  <si>
    <t>1159 Budapest Arató utca 87.</t>
  </si>
  <si>
    <t>Nádor Salamon</t>
  </si>
  <si>
    <t>Karikás Paulina</t>
  </si>
  <si>
    <t>1109 Budapest Napsugár utca 14.</t>
  </si>
  <si>
    <t>Szente Arika</t>
  </si>
  <si>
    <t>Palágyi Liza</t>
  </si>
  <si>
    <t>1232 Budapest Bor utca 89.</t>
  </si>
  <si>
    <t>Káldor Franciska</t>
  </si>
  <si>
    <t>Hegyi Jolán</t>
  </si>
  <si>
    <t>1165 Budapest Táltos utca 91.</t>
  </si>
  <si>
    <t>Makra Dominika</t>
  </si>
  <si>
    <t>Szőnyi Tekla</t>
  </si>
  <si>
    <t>1159 Budapest Barázda utca 39.</t>
  </si>
  <si>
    <t>Kis Gyöngyvér</t>
  </si>
  <si>
    <t>Sós Judit</t>
  </si>
  <si>
    <t>1102 Budapest Honleány tér 7.</t>
  </si>
  <si>
    <t>Lovász Gedeon</t>
  </si>
  <si>
    <t>Szatmári Lívia</t>
  </si>
  <si>
    <t>1116 Budapest Felhő utca 63.</t>
  </si>
  <si>
    <t>Kovács Emil</t>
  </si>
  <si>
    <t>1113 Budapest Kerekes utca 40.</t>
  </si>
  <si>
    <t>Kárpáti Özséb</t>
  </si>
  <si>
    <t>1046 Budapest Cinke fasor 36.</t>
  </si>
  <si>
    <t>Várszegi Medárd</t>
  </si>
  <si>
    <t>Ujvári Judit</t>
  </si>
  <si>
    <t>1166 Budapest Búcsú sor 18.</t>
  </si>
  <si>
    <t>Sárvári Borbála</t>
  </si>
  <si>
    <t>1113 Budapest Bajnok utca 17.</t>
  </si>
  <si>
    <t>Hegedűs Ottó</t>
  </si>
  <si>
    <t>Sarkadi Gyöngyi</t>
  </si>
  <si>
    <t>1212 Budapest Bajnok utca 33.</t>
  </si>
  <si>
    <t>Bacsó Szidónia</t>
  </si>
  <si>
    <t>Enyedi Izolda</t>
  </si>
  <si>
    <t>1118 Budapest Babér utca 97.</t>
  </si>
  <si>
    <t>Nádor Ilona</t>
  </si>
  <si>
    <t>Sütő Zsófia</t>
  </si>
  <si>
    <t>1136 Budapest Apáca utca 63.</t>
  </si>
  <si>
    <t>Reményi Lóránt</t>
  </si>
  <si>
    <t>Fényes Anikó</t>
  </si>
  <si>
    <t>1132 Budapest Eper tér 7.</t>
  </si>
  <si>
    <t>Seres Dominika</t>
  </si>
  <si>
    <t>1038 Budapest Szekeres lépcső 5.</t>
  </si>
  <si>
    <t>Béres Júlia</t>
  </si>
  <si>
    <t>Mohos Paulina</t>
  </si>
  <si>
    <t>1077 Budapest Menyasszony lépcső 3.</t>
  </si>
  <si>
    <t>Mester Jenő</t>
  </si>
  <si>
    <t>Nádasi Ildikó</t>
  </si>
  <si>
    <t>1053 Budapest Gáz utca 90.</t>
  </si>
  <si>
    <t>Szűcs Terézia</t>
  </si>
  <si>
    <t>Szirtes Linda</t>
  </si>
  <si>
    <t>1137 Budapest Kiskúti utca 23.</t>
  </si>
  <si>
    <t>Kerekes Dorottya</t>
  </si>
  <si>
    <t>Pintér Lenke</t>
  </si>
  <si>
    <t>1083 Budapest Lovarda tér 10.</t>
  </si>
  <si>
    <t>Torda Gerda</t>
  </si>
  <si>
    <t>Dömötör Dominika</t>
  </si>
  <si>
    <t>1137 Budapest Nép utca 63.</t>
  </si>
  <si>
    <t>Dobai Géza</t>
  </si>
  <si>
    <t>Bihari Galina</t>
  </si>
  <si>
    <t>1019 Budapest Eper köz 10.</t>
  </si>
  <si>
    <t>Fóti Margit</t>
  </si>
  <si>
    <t>Karácsony Arika</t>
  </si>
  <si>
    <t>1149 Budapest Napsugár utca 17.</t>
  </si>
  <si>
    <t>Radványi Angéla</t>
  </si>
  <si>
    <t>Somlai Laura</t>
  </si>
  <si>
    <t>1185 Budapest Etelka utca 81.</t>
  </si>
  <si>
    <t>Kónya Angéla</t>
  </si>
  <si>
    <t>Vörös Kármen</t>
  </si>
  <si>
    <t>1207 Budapest Csóka utca 98.</t>
  </si>
  <si>
    <t>Pálfi Tamás</t>
  </si>
  <si>
    <t>Varga Enikő</t>
  </si>
  <si>
    <t>1169 Budapest István király utca 20.</t>
  </si>
  <si>
    <t>Lendvai Viktor</t>
  </si>
  <si>
    <t>Rudas Ágnes</t>
  </si>
  <si>
    <t>1171 Budapest Alig dűlő 7.</t>
  </si>
  <si>
    <t>Szekeres Lipót</t>
  </si>
  <si>
    <t>Gazdag Matild</t>
  </si>
  <si>
    <t>1079 Budapest Bokor utca 79.</t>
  </si>
  <si>
    <t>Morvai Sára</t>
  </si>
  <si>
    <t>Hanák Zsuzsanna</t>
  </si>
  <si>
    <t>1055 Budapest Seres utca 37.</t>
  </si>
  <si>
    <t>Goda Klotild</t>
  </si>
  <si>
    <t>1126 Budapest Délceg utca 69.</t>
  </si>
  <si>
    <t>Bartos Vencel</t>
  </si>
  <si>
    <t>Oláh Vilma</t>
  </si>
  <si>
    <t>1064 Budapest Bibic utca 58.</t>
  </si>
  <si>
    <t>Kósa Bulcsú</t>
  </si>
  <si>
    <t>Fazekas Gabriella</t>
  </si>
  <si>
    <t>1091 Budapest Retek utca 33.</t>
  </si>
  <si>
    <t>Váraljai Edina</t>
  </si>
  <si>
    <t>Hatvani Irma</t>
  </si>
  <si>
    <t>1178 Budapest Búcsú utca 47.</t>
  </si>
  <si>
    <t>Fényes Irén</t>
  </si>
  <si>
    <t>Petrányi Aranka</t>
  </si>
  <si>
    <t>1093 Budapest Kácsa tér 2.</t>
  </si>
  <si>
    <t>Sebő Anita</t>
  </si>
  <si>
    <t>Szentmiklósi Róza</t>
  </si>
  <si>
    <t>1068 Budapest Bankár dűlő 18.</t>
  </si>
  <si>
    <t>Sárai Csenge</t>
  </si>
  <si>
    <t>Kozák Gabriella</t>
  </si>
  <si>
    <t>1118 Budapest Hárs sor 30.</t>
  </si>
  <si>
    <t>Szirtes János</t>
  </si>
  <si>
    <t>Bakos Jolán</t>
  </si>
  <si>
    <t>1073 Budapest Domb utca 90.</t>
  </si>
  <si>
    <t>Veress Tilda</t>
  </si>
  <si>
    <t>Kövér Rita</t>
  </si>
  <si>
    <t>1068 Budapest Termesz utca 20.</t>
  </si>
  <si>
    <t>Szalkai Antónia</t>
  </si>
  <si>
    <t>1035 Budapest Dobó tér 2.</t>
  </si>
  <si>
    <t>Lánczi István</t>
  </si>
  <si>
    <t>Rákosi Pálma</t>
  </si>
  <si>
    <t>1057 Budapest Lencse utca 8.</t>
  </si>
  <si>
    <t>Berényi Olimpia</t>
  </si>
  <si>
    <t>Sziva Boglár</t>
  </si>
  <si>
    <t>1113 Budapest Kerék utca 98.</t>
  </si>
  <si>
    <t>Bagi Mózes</t>
  </si>
  <si>
    <t>Jancsó Anita</t>
  </si>
  <si>
    <t>1094 Budapest Domb utca 33.</t>
  </si>
  <si>
    <t>Korda Timót</t>
  </si>
  <si>
    <t>Erdős Magdaléna</t>
  </si>
  <si>
    <t>1011 Budapest Nyár utca 16.</t>
  </si>
  <si>
    <t>Asztalos Árpád</t>
  </si>
  <si>
    <t>1035 Budapest Hó utca 33.</t>
  </si>
  <si>
    <t>Nádasi János</t>
  </si>
  <si>
    <t>Karsai Kármen</t>
  </si>
  <si>
    <t>1209 Budapest Árvíz dűlő 4.</t>
  </si>
  <si>
    <t>Halmosi Sebestény</t>
  </si>
  <si>
    <t>Csányi Emma</t>
  </si>
  <si>
    <t>1192 Budapest Páva utca 72.</t>
  </si>
  <si>
    <t>Ódor Zsombor</t>
  </si>
  <si>
    <t>Mohácsi Katinka</t>
  </si>
  <si>
    <t>1152 Budapest Vőlegény utca 8.</t>
  </si>
  <si>
    <t>Gál Lőrinc</t>
  </si>
  <si>
    <t>Beke Anna</t>
  </si>
  <si>
    <t>1096 Budapest Indóház fasor 28.</t>
  </si>
  <si>
    <t>Kosztolányi Rókus</t>
  </si>
  <si>
    <t>Csiszár Gertrúd</t>
  </si>
  <si>
    <t>1237 Budapest Eper lépcső 15.</t>
  </si>
  <si>
    <t>Pető Konrád</t>
  </si>
  <si>
    <t>Petró Leonóra</t>
  </si>
  <si>
    <t>1022 Budapest Balatoni köz 12.</t>
  </si>
  <si>
    <t>Rádai Iván</t>
  </si>
  <si>
    <t>Zágon Virág</t>
  </si>
  <si>
    <t>1097 Budapest Nyárfa fasor 50.</t>
  </si>
  <si>
    <t>Palágyi Ildikó</t>
  </si>
  <si>
    <t>Adorján Vilma</t>
  </si>
  <si>
    <t>1055 Budapest Jókai lépcső 1.</t>
  </si>
  <si>
    <t>Zala Jeromos</t>
  </si>
  <si>
    <t>Baranyai Brigitta</t>
  </si>
  <si>
    <t>1115 Budapest Zsák utca 77.</t>
  </si>
  <si>
    <t>Hatvani Zsuzsanna</t>
  </si>
  <si>
    <t>Tárnok Lili</t>
  </si>
  <si>
    <t>1133 Budapest Kapás fasor 27.</t>
  </si>
  <si>
    <t>Kollár Gerda</t>
  </si>
  <si>
    <t>Nyári Paulina</t>
  </si>
  <si>
    <t>1044 Budapest Boszorkány köz 12.</t>
  </si>
  <si>
    <t>Rádi Olivér</t>
  </si>
  <si>
    <t>Csontos Márta</t>
  </si>
  <si>
    <t>1014 Budapest Seres utca 89.</t>
  </si>
  <si>
    <t>Reményi Richárd</t>
  </si>
  <si>
    <t>Szász Kata</t>
  </si>
  <si>
    <t>1223 Budapest Hadnagy utca 77.</t>
  </si>
  <si>
    <t>Cigány Jakab</t>
  </si>
  <si>
    <t>Halmai Liliána</t>
  </si>
  <si>
    <t>1197 Budapest Szekeres dűlő 19.</t>
  </si>
  <si>
    <t>Surányi Sarolta</t>
  </si>
  <si>
    <t>Keszthelyi Renáta</t>
  </si>
  <si>
    <t>1161 Budapest Széles köz 10.</t>
  </si>
  <si>
    <t>Palágyi Aurél</t>
  </si>
  <si>
    <t>Porkoláb Zsóka</t>
  </si>
  <si>
    <t>1166 Budapest Apáca utca 9.</t>
  </si>
  <si>
    <t>Piros Csenge</t>
  </si>
  <si>
    <t>Sarkadi Tamara</t>
  </si>
  <si>
    <t>1192 Budapest Erdőszéli utca 84.</t>
  </si>
  <si>
    <t>Csaplár Adalbert</t>
  </si>
  <si>
    <t>Bene Melinda</t>
  </si>
  <si>
    <t>1078 Budapest Pacsirta tér 7.</t>
  </si>
  <si>
    <t>Farkas Iván</t>
  </si>
  <si>
    <t>Pénzes Szabrina</t>
  </si>
  <si>
    <t>1078 Budapest Széles sor 21.</t>
  </si>
  <si>
    <t>Pozsonyi Boldizsár</t>
  </si>
  <si>
    <t>Jelinek Annamária</t>
  </si>
  <si>
    <t>1202 Budapest Kalap sor 6.</t>
  </si>
  <si>
    <t>Deli Ármin</t>
  </si>
  <si>
    <t>Bódi Gerda</t>
  </si>
  <si>
    <t>1133 Budapest Bankár utca 98.</t>
  </si>
  <si>
    <t>Dudás Éva</t>
  </si>
  <si>
    <t>Zentai Annamária</t>
  </si>
  <si>
    <t>1222 Budapest Ifjuság lépcső 12.</t>
  </si>
  <si>
    <t>Kozma Jenő</t>
  </si>
  <si>
    <t>Mester Kitti</t>
  </si>
  <si>
    <t>1086 Budapest Alma utca 98.</t>
  </si>
  <si>
    <t>Huszák Zsuzsanna</t>
  </si>
  <si>
    <t>Rejtő Natália</t>
  </si>
  <si>
    <t>1082 Budapest Ökörszem tér 1.</t>
  </si>
  <si>
    <t>Agócs Károly</t>
  </si>
  <si>
    <t>Stark Judit</t>
  </si>
  <si>
    <t>1041 Budapest Erdőszéli sor 20.</t>
  </si>
  <si>
    <t>Burján Ádám</t>
  </si>
  <si>
    <t>Ódor Sára</t>
  </si>
  <si>
    <t>1168 Budapest Domb utca 50.</t>
  </si>
  <si>
    <t>Süle János</t>
  </si>
  <si>
    <t>Petrovics Enikő</t>
  </si>
  <si>
    <t>1112 Budapest Lugas fasor 45.</t>
  </si>
  <si>
    <t>Komáromi Amália</t>
  </si>
  <si>
    <t>Kapás Mária</t>
  </si>
  <si>
    <t>1162 Budapest Koma utca 26.</t>
  </si>
  <si>
    <t>Csorba Vince</t>
  </si>
  <si>
    <t>1164 Budapest Medve utca 2.</t>
  </si>
  <si>
    <t>Szakál Mária</t>
  </si>
  <si>
    <t>Pécsi Magdolna</t>
  </si>
  <si>
    <t>1091 Budapest Bálvány utca 78.</t>
  </si>
  <si>
    <t>Bodó Bendegúz</t>
  </si>
  <si>
    <t>Krizsán Heléna</t>
  </si>
  <si>
    <t>1066 Budapest Menyasszony fasor 61.</t>
  </si>
  <si>
    <t>Frank Jusztin</t>
  </si>
  <si>
    <t>Bodrogi Orsolya</t>
  </si>
  <si>
    <t>1157 Budapest Délceg lépcső 7.</t>
  </si>
  <si>
    <t>Petró Ibolya</t>
  </si>
  <si>
    <t>Nyári Csilla</t>
  </si>
  <si>
    <t>1194 Budapest Gáz utca 99.</t>
  </si>
  <si>
    <t>Varga Árpád</t>
  </si>
  <si>
    <t>Alföldi Katalin</t>
  </si>
  <si>
    <t>1175 Budapest Baranyai utca 53.</t>
  </si>
  <si>
    <t>Hidvégi Márkus</t>
  </si>
  <si>
    <t>Forrai Matild</t>
  </si>
  <si>
    <t>1058 Budapest Rózsa utca 41.</t>
  </si>
  <si>
    <t>Temesi Tihamér</t>
  </si>
  <si>
    <t>Kemény Rita</t>
  </si>
  <si>
    <t>1218 Budapest Bor utca 37.</t>
  </si>
  <si>
    <t>Bagi Annabella</t>
  </si>
  <si>
    <t>Blaskó Anita</t>
  </si>
  <si>
    <t>1238 Budapest Orgona utca 31.</t>
  </si>
  <si>
    <t>Szőnyi Lajos</t>
  </si>
  <si>
    <t>Hagymási Tünde</t>
  </si>
  <si>
    <t>1021 Budapest Dajka dűlő 14.</t>
  </si>
  <si>
    <t>Gerencsér Barbara</t>
  </si>
  <si>
    <t>Végh Kata</t>
  </si>
  <si>
    <t>1155 Budapest Bor tér 6.</t>
  </si>
  <si>
    <t>Kocsis Berta</t>
  </si>
  <si>
    <t>Sáfrány Teréz</t>
  </si>
  <si>
    <t>1177 Budapest Termesz sor 1.</t>
  </si>
  <si>
    <t>Rózsa Boldizsár</t>
  </si>
  <si>
    <t>Parti Miléna</t>
  </si>
  <si>
    <t>1211 Budapest Ambrus utca 77.</t>
  </si>
  <si>
    <t>Román Lívia</t>
  </si>
  <si>
    <t>1049 Budapest Bogár köz 1.</t>
  </si>
  <si>
    <t>Bodó Judit</t>
  </si>
  <si>
    <t>Svéd Lilla</t>
  </si>
  <si>
    <t>1202 Budapest Táltos utca 62.</t>
  </si>
  <si>
    <t>Szendrő Violetta</t>
  </si>
  <si>
    <t>Sziráki Paula</t>
  </si>
  <si>
    <t>1181 Budapest Arasz utca 25.</t>
  </si>
  <si>
    <t>Rédei Mária</t>
  </si>
  <si>
    <t>Fábián Erzsébet</t>
  </si>
  <si>
    <t>1055 Budapest Csóka utca 83.</t>
  </si>
  <si>
    <t>Gyimesi András</t>
  </si>
  <si>
    <t>Kövér Patrícia</t>
  </si>
  <si>
    <t>1056 Budapest Piac dűlő 4.</t>
  </si>
  <si>
    <t>Hanák Hedvig</t>
  </si>
  <si>
    <t>1199 Budapest Meder utca 41.</t>
  </si>
  <si>
    <t>Petró Bódog</t>
  </si>
  <si>
    <t>1121 Budapest Kerekes utca 54.</t>
  </si>
  <si>
    <t>Takács Izolda</t>
  </si>
  <si>
    <t>Erdős Flóra</t>
  </si>
  <si>
    <t>1182 Budapest Nyíl utca 6.</t>
  </si>
  <si>
    <t>Kardos Salamon</t>
  </si>
  <si>
    <t>Enyedi Irén</t>
  </si>
  <si>
    <t>1205 Budapest Berkenye sor 21.</t>
  </si>
  <si>
    <t>Nádor Ágnes</t>
  </si>
  <si>
    <t>Kondor Petra</t>
  </si>
  <si>
    <t>1155 Budapest Dajka lépcső 16.</t>
  </si>
  <si>
    <t>Eszes Szabina</t>
  </si>
  <si>
    <t>Gyulai Galina</t>
  </si>
  <si>
    <t>1025 Budapest Izabella utca 79.</t>
  </si>
  <si>
    <t>Paál Lenke</t>
  </si>
  <si>
    <t>1215 Budapest Tölgy utca 88.</t>
  </si>
  <si>
    <t>Szalai Vera</t>
  </si>
  <si>
    <t>Várszegi Miléna</t>
  </si>
  <si>
    <t>1103 Budapest Szív utca 94.</t>
  </si>
  <si>
    <t>Pusztai József</t>
  </si>
  <si>
    <t>1197 Budapest Gyepszél utca 61.</t>
  </si>
  <si>
    <t>Méhes József</t>
  </si>
  <si>
    <t>Baranyai Irma</t>
  </si>
  <si>
    <t>1113 Budapest Duda utca 61.</t>
  </si>
  <si>
    <t>Szoboszlai Ervin</t>
  </si>
  <si>
    <t>Erdős Zsuzsanna</t>
  </si>
  <si>
    <t>1055 Budapest Babér utca 2.</t>
  </si>
  <si>
    <t>Szabados Csanád</t>
  </si>
  <si>
    <t>Halmai Galina</t>
  </si>
  <si>
    <t>1029 Budapest Botond utca 12.</t>
  </si>
  <si>
    <t>Kútvölgyi Katalin</t>
  </si>
  <si>
    <t>1172 Budapest Cukrász utca 57.</t>
  </si>
  <si>
    <t>Sóti Zsóka</t>
  </si>
  <si>
    <t>1027 Budapest Bécsi dűlő 16.</t>
  </si>
  <si>
    <t>Martos Jolán</t>
  </si>
  <si>
    <t>Pölöskei Izabella</t>
  </si>
  <si>
    <t>1171 Budapest Oldal utca 2.</t>
  </si>
  <si>
    <t>Várnai Jenő</t>
  </si>
  <si>
    <t>1042 Budapest Etelka lépcső 12.</t>
  </si>
  <si>
    <t>Kertész Tivadar</t>
  </si>
  <si>
    <t>Parti Brigitta</t>
  </si>
  <si>
    <t>1165 Budapest Szegfű utca 64.</t>
  </si>
  <si>
    <t>Márkus Laura</t>
  </si>
  <si>
    <t>Rózsavölgyi Elza</t>
  </si>
  <si>
    <t>1145 Budapest Őrház sor 23.</t>
  </si>
  <si>
    <t>Kertes Gusztáv</t>
  </si>
  <si>
    <t>Pásztor Kármen</t>
  </si>
  <si>
    <t>1106 Budapest Lugas utca 65.</t>
  </si>
  <si>
    <t>Raffai Károly</t>
  </si>
  <si>
    <t>Szőke Júlia</t>
  </si>
  <si>
    <t>1103 Budapest Tavasz utca 50.</t>
  </si>
  <si>
    <t>Győri Emőke</t>
  </si>
  <si>
    <t>1198 Budapest Alma utca 77.</t>
  </si>
  <si>
    <t>Baranyai Adorján</t>
  </si>
  <si>
    <t>Sáfrány Lujza</t>
  </si>
  <si>
    <t>1107 Budapest Duda utca 95.</t>
  </si>
  <si>
    <t>Kemény Konrád</t>
  </si>
  <si>
    <t>Somos Gerda</t>
  </si>
  <si>
    <t>1014 Budapest Darázs  utca 14.</t>
  </si>
  <si>
    <t>Sóti Adél</t>
  </si>
  <si>
    <t>Sötér Vera</t>
  </si>
  <si>
    <t>1041 Budapest Szív dűlő 13.</t>
  </si>
  <si>
    <t>Kis Konrád</t>
  </si>
  <si>
    <t>Pesti Flóra</t>
  </si>
  <si>
    <t>1044 Budapest Boszorkány utca 75.</t>
  </si>
  <si>
    <t>Szeberényi Mária</t>
  </si>
  <si>
    <t>Laczkó Róza</t>
  </si>
  <si>
    <t>1235 Budapest Paprika lépcső 27.</t>
  </si>
  <si>
    <t>Sziva Dénes</t>
  </si>
  <si>
    <t>Lakatos Felícia</t>
  </si>
  <si>
    <t>1167 Budapest Bankár utca 41.</t>
  </si>
  <si>
    <t>Győri Miklós</t>
  </si>
  <si>
    <t>Várnai Vera</t>
  </si>
  <si>
    <t>1098 Budapest Piac köz 7.</t>
  </si>
  <si>
    <t>Csontos Vera</t>
  </si>
  <si>
    <t>1234 Budapest Szegfű utca 63.</t>
  </si>
  <si>
    <t>Mezei Gertrúd</t>
  </si>
  <si>
    <t>Vitéz Helga</t>
  </si>
  <si>
    <t>1113 Budapest Must utca 90.</t>
  </si>
  <si>
    <t>Madarász Márkus</t>
  </si>
  <si>
    <t>Novák Ildikó</t>
  </si>
  <si>
    <t>1188 Budapest Bástya dűlő 7.</t>
  </si>
  <si>
    <t>Végh Rita</t>
  </si>
  <si>
    <t>1097 Budapest Nyerges lépcső 12.</t>
  </si>
  <si>
    <t>Pálinkás Benedek</t>
  </si>
  <si>
    <t>Vadász Ágnes</t>
  </si>
  <si>
    <t>1024 Budapest Hajnal utca 68.</t>
  </si>
  <si>
    <t>Barta Gergely</t>
  </si>
  <si>
    <t>Makai Beatrix</t>
  </si>
  <si>
    <t>1036 Budapest Cinke utca 75.</t>
  </si>
  <si>
    <t>Méhes Vilmos</t>
  </si>
  <si>
    <t>Vass Anikó</t>
  </si>
  <si>
    <t>1033 Budapest Alvó köz 9.</t>
  </si>
  <si>
    <t>Sós Sándor</t>
  </si>
  <si>
    <t>Romhányi Laura</t>
  </si>
  <si>
    <t>1092 Budapest Varga utca 29.</t>
  </si>
  <si>
    <t>Csáki Vera</t>
  </si>
  <si>
    <t>Kontra Dominika</t>
  </si>
  <si>
    <t>1181 Budapest Csinszka lépcső 21.</t>
  </si>
  <si>
    <t>Osváth Levente</t>
  </si>
  <si>
    <t>Pásztor Petra</t>
  </si>
  <si>
    <t>1071 Budapest Táltos utca 90.</t>
  </si>
  <si>
    <t>Berényi Kata</t>
  </si>
  <si>
    <t>Kőszegi Amália</t>
  </si>
  <si>
    <t>1043 Budapest Avar fasor 15.</t>
  </si>
  <si>
    <t>Mező Franciska</t>
  </si>
  <si>
    <t>Regős Izabella</t>
  </si>
  <si>
    <t>1079 Budapest Kukorica utca 16.</t>
  </si>
  <si>
    <t>Asolti Irén</t>
  </si>
  <si>
    <t>1152 Budapest Kalász tér 9.</t>
  </si>
  <si>
    <t>Gáti Péter</t>
  </si>
  <si>
    <t>Bakos Brigitta</t>
  </si>
  <si>
    <t>1179 Budapest István király utca 8.</t>
  </si>
  <si>
    <t>Mácsai Csongor</t>
  </si>
  <si>
    <t>Kamarás Szeréna</t>
  </si>
  <si>
    <t>1029 Budapest Tanító sor 7.</t>
  </si>
  <si>
    <t>Bánki Jeromos</t>
  </si>
  <si>
    <t>1204 Budapest Ifjuság lépcső 8.</t>
  </si>
  <si>
    <t>Szerdahelyi Sándor</t>
  </si>
  <si>
    <t>Munkácsi Rozália</t>
  </si>
  <si>
    <t>1072 Budapest Kukorica fasor 24.</t>
  </si>
  <si>
    <t>Szőke Martina</t>
  </si>
  <si>
    <t>Pintér Hajnalka</t>
  </si>
  <si>
    <t>1022 Budapest Csavargyár utca 75.</t>
  </si>
  <si>
    <t>Somogyvári Amanda</t>
  </si>
  <si>
    <t>1188 Budapest Vőlegény utca 38.</t>
  </si>
  <si>
    <t>Vágó Flóra</t>
  </si>
  <si>
    <t>Sziva Anikó</t>
  </si>
  <si>
    <t>1208 Budapest Hó utca 20.</t>
  </si>
  <si>
    <t>Debreceni Paula</t>
  </si>
  <si>
    <t>Unger Gitta</t>
  </si>
  <si>
    <t>1119 Budapest Napvirág utca 16.</t>
  </si>
  <si>
    <t>Bobák Angéla</t>
  </si>
  <si>
    <t>Szemes Nelli</t>
  </si>
  <si>
    <t>1215 Budapest Hold lépcső 15.</t>
  </si>
  <si>
    <t>Ritter Erika</t>
  </si>
  <si>
    <t>Hatvani Etelka</t>
  </si>
  <si>
    <t>Erdei Kármen</t>
  </si>
  <si>
    <t>Szente Cecilia</t>
  </si>
  <si>
    <t>1203 Budapest Arasz utca 32.</t>
  </si>
  <si>
    <t>Kontra Lipót</t>
  </si>
  <si>
    <t>Gyenes Olimpia</t>
  </si>
  <si>
    <t>1125 Budapest Birkozó fasor 49.</t>
  </si>
  <si>
    <t>Szarka Vera</t>
  </si>
  <si>
    <t>1138 Budapest Babér utca 12.</t>
  </si>
  <si>
    <t>Péli Galina</t>
  </si>
  <si>
    <t>Béres Zsuzsanna</t>
  </si>
  <si>
    <t>1222 Budapest Harangláb fasor 67.</t>
  </si>
  <si>
    <t>Szűcs Nóra</t>
  </si>
  <si>
    <t>Temesi Zsóka</t>
  </si>
  <si>
    <t>1178 Budapest Orgona fasor 74.</t>
  </si>
  <si>
    <t>Zala Katalin</t>
  </si>
  <si>
    <t>Kövér Lídia</t>
  </si>
  <si>
    <t>1188 Budapest Otthon lépcső 18.</t>
  </si>
  <si>
    <t>Pázmány Irén</t>
  </si>
  <si>
    <t>Rózsavölgyi Gabriella</t>
  </si>
  <si>
    <t>1148 Budapest Fürj utca 50.</t>
  </si>
  <si>
    <t>Pálinkás Kornél</t>
  </si>
  <si>
    <t>Bolgár Irén</t>
  </si>
  <si>
    <t>1077 Budapest Bal utca 48.</t>
  </si>
  <si>
    <t>Jurányi Andor</t>
  </si>
  <si>
    <t>Kósa Nelli</t>
  </si>
  <si>
    <t>1168 Budapest Bécsi utca 59.</t>
  </si>
  <si>
    <t>Sutka Norbert</t>
  </si>
  <si>
    <t>Pados Berta</t>
  </si>
  <si>
    <t>1051 Budapest Halász utca 64.</t>
  </si>
  <si>
    <t>Szűcs Zita</t>
  </si>
  <si>
    <t>Somoskövi Adrienn</t>
  </si>
  <si>
    <t>1215 Budapest Gomba tér 7.</t>
  </si>
  <si>
    <t>Simó Özséb</t>
  </si>
  <si>
    <t>Eszes Orsolya</t>
  </si>
  <si>
    <t>1109 Budapest Otthon lépcső 6.</t>
  </si>
  <si>
    <t>Hagymási Lipót</t>
  </si>
  <si>
    <t>Garami Irma</t>
  </si>
  <si>
    <t>1162 Budapest Domb utca 43.</t>
  </si>
  <si>
    <t>Szorád Nóra</t>
  </si>
  <si>
    <t>Szolnoki Emma</t>
  </si>
  <si>
    <t>1124 Budapest Bánk bán utca 25.</t>
  </si>
  <si>
    <t>Kontra Rókus</t>
  </si>
  <si>
    <t>Füleki Arika</t>
  </si>
  <si>
    <t>1026 Budapest Berkenye dűlő 11.</t>
  </si>
  <si>
    <t>Fenyvesi Áron</t>
  </si>
  <si>
    <t>Surányi Tímea</t>
  </si>
  <si>
    <t>1011 Budapest Cserfa tér 5.</t>
  </si>
  <si>
    <t>Csontos Gedeon</t>
  </si>
  <si>
    <t>Hidas Szabrina</t>
  </si>
  <si>
    <t>1167 Budapest Bokor tér 7.</t>
  </si>
  <si>
    <t>Lengyel Lázár</t>
  </si>
  <si>
    <t>Sitkei Zsófia</t>
  </si>
  <si>
    <t>1084 Budapest Őrház utca 63.</t>
  </si>
  <si>
    <t>Bakonyi Emilia</t>
  </si>
  <si>
    <t>Mosolygó Gabriella</t>
  </si>
  <si>
    <t>1048 Budapest Petőfi Sándor utca 59.</t>
  </si>
  <si>
    <t>Hajdú Balázs</t>
  </si>
  <si>
    <t>Dombi Irén</t>
  </si>
  <si>
    <t>1217 Budapest Cserfa utca 7.</t>
  </si>
  <si>
    <t>Gönci Márkó</t>
  </si>
  <si>
    <t>Makai Zsuzsanna</t>
  </si>
  <si>
    <t>1224 Budapest Cukrász utca 22.</t>
  </si>
  <si>
    <t>Kerekes Pál</t>
  </si>
  <si>
    <t>Fekete Miléna</t>
  </si>
  <si>
    <t>1094 Budapest Berkenye utca 95.</t>
  </si>
  <si>
    <t>Bíró Lóránd</t>
  </si>
  <si>
    <t>Pénzes Annamária</t>
  </si>
  <si>
    <t>1091 Budapest Lencse utca 67.</t>
  </si>
  <si>
    <t>Kenyeres Marietta</t>
  </si>
  <si>
    <t>Pomázi Andrea</t>
  </si>
  <si>
    <t>1098 Budapest Oldal utca 9.</t>
  </si>
  <si>
    <t>Pénzes Vanda</t>
  </si>
  <si>
    <t>Zentai Szilvia</t>
  </si>
  <si>
    <t>1015 Budapest Cukrász utca 9.</t>
  </si>
  <si>
    <t>Rácz Mónika</t>
  </si>
  <si>
    <t>Petrányi Rozália</t>
  </si>
  <si>
    <t>1108 Budapest Szegfű tér 11.</t>
  </si>
  <si>
    <t>Pálvölgyi Csenger</t>
  </si>
  <si>
    <t>1193 Budapest Lugas utca 97.</t>
  </si>
  <si>
    <t>Ötvös Franciska</t>
  </si>
  <si>
    <t>Porkoláb Matild</t>
  </si>
  <si>
    <t>1142 Budapest Bajnok utca 27.</t>
  </si>
  <si>
    <t>Pénzes Emese</t>
  </si>
  <si>
    <t>Csóka Martina</t>
  </si>
  <si>
    <t>1131 Budapest Arasz utca 83.</t>
  </si>
  <si>
    <t>Egyed Mihály</t>
  </si>
  <si>
    <t>Táborosi Boglárka</t>
  </si>
  <si>
    <t>1124 Budapest Izabella utca 54.</t>
  </si>
  <si>
    <t>Paál Imola</t>
  </si>
  <si>
    <t>Török Rózsa</t>
  </si>
  <si>
    <t>1041 Budapest Keskeny utca 70.</t>
  </si>
  <si>
    <t>Káplár Frigyes</t>
  </si>
  <si>
    <t>Zágon Emma</t>
  </si>
  <si>
    <t>1161 Budapest Dobó utca 19.</t>
  </si>
  <si>
    <t>Murányi Kármen</t>
  </si>
  <si>
    <t>Porkoláb Linda</t>
  </si>
  <si>
    <t>1024 Budapest Csinszka utca 25.</t>
  </si>
  <si>
    <t>Reményi Félix</t>
  </si>
  <si>
    <t>Fodor Lenke</t>
  </si>
  <si>
    <t>1191 Budapest Boros utca 78.</t>
  </si>
  <si>
    <t>Kárpáti Albert</t>
  </si>
  <si>
    <t>Nagy Paula</t>
  </si>
  <si>
    <t>1089 Budapest Hajnal lépcső 15.</t>
  </si>
  <si>
    <t>Péli Lóránd</t>
  </si>
  <si>
    <t>Bodó Rozália</t>
  </si>
  <si>
    <t>1091 Budapest Új utca 52.</t>
  </si>
  <si>
    <t>Ritter Kolos</t>
  </si>
  <si>
    <t>1042 Budapest Bal utca 32.</t>
  </si>
  <si>
    <t>Somodi Boglárka</t>
  </si>
  <si>
    <t>Szűcs Boglárka</t>
  </si>
  <si>
    <t>1207 Budapest Otthon utca 31.</t>
  </si>
  <si>
    <t>Lovász Alfréd</t>
  </si>
  <si>
    <t>Siklósi Olga</t>
  </si>
  <si>
    <t>1101 Budapest Avar utca 63.</t>
  </si>
  <si>
    <t>Sasvári Szabina</t>
  </si>
  <si>
    <t>Petrovics Ágota</t>
  </si>
  <si>
    <t>1121 Budapest Babér sor 19.</t>
  </si>
  <si>
    <t>Goda Simon</t>
  </si>
  <si>
    <t>1197 Budapest Bálvány utca 31.</t>
  </si>
  <si>
    <t>Szép Pál</t>
  </si>
  <si>
    <t>Kardos Stefánia</t>
  </si>
  <si>
    <t>1029 Budapest Dobó utca 4.</t>
  </si>
  <si>
    <t>Eszes Debóra</t>
  </si>
  <si>
    <t>Szendrei Marietta</t>
  </si>
  <si>
    <t>1221 Budapest Kerék sor 10.</t>
  </si>
  <si>
    <t>Stark Paulina</t>
  </si>
  <si>
    <t>Kenyeres Ida</t>
  </si>
  <si>
    <t>1172 Budapest Bogár utca 40.</t>
  </si>
  <si>
    <t>Engi Boldizsár</t>
  </si>
  <si>
    <t>Parti Nelli</t>
  </si>
  <si>
    <t>1083 Budapest Csárda utca 34.</t>
  </si>
  <si>
    <t>Tárnok Gyöngyvér</t>
  </si>
  <si>
    <t>Varga Mária</t>
  </si>
  <si>
    <t>1188 Budapest Bástya tér 11.</t>
  </si>
  <si>
    <t>Kecskés László</t>
  </si>
  <si>
    <t>Koczka Anita</t>
  </si>
  <si>
    <t>1179 Budapest Lovarda dűlő 5.</t>
  </si>
  <si>
    <t>1205 Budapest Búcsú utca 76.</t>
  </si>
  <si>
    <t>Kerekes Károly</t>
  </si>
  <si>
    <t>Sényi Júlia</t>
  </si>
  <si>
    <t>1011 Budapest Menyasszony utca 20.</t>
  </si>
  <si>
    <t>Valkó Szilveszter</t>
  </si>
  <si>
    <t>1142 Budapest István király utca 23.</t>
  </si>
  <si>
    <t>Selényi Miléna</t>
  </si>
  <si>
    <t>Csonka Boriska</t>
  </si>
  <si>
    <t>1177 Budapest Etelka utca 24.</t>
  </si>
  <si>
    <t>Egyed Luca</t>
  </si>
  <si>
    <t>Sallai Aranka</t>
  </si>
  <si>
    <t>1119 Budapest Gránit utca 75.</t>
  </si>
  <si>
    <t>Gazsó Julianna</t>
  </si>
  <si>
    <t>Barta Tilda</t>
  </si>
  <si>
    <t>1047 Budapest Pándy tér 11.</t>
  </si>
  <si>
    <t>Szalai Mózes</t>
  </si>
  <si>
    <t>Szendrei Patrícia</t>
  </si>
  <si>
    <t>1187 Budapest Ifjuság köz 9.</t>
  </si>
  <si>
    <t>Szepesi Pál</t>
  </si>
  <si>
    <t>Mózer Paula</t>
  </si>
  <si>
    <t>1082 Budapest Fehér dűlő 18.</t>
  </si>
  <si>
    <t>Bán Lukács</t>
  </si>
  <si>
    <t>Pázmány Beáta</t>
  </si>
  <si>
    <t>1191 Budapest Erdőszéli utca 94.</t>
  </si>
  <si>
    <t>Szegedi Vencel</t>
  </si>
  <si>
    <t>Kocsis Judit</t>
  </si>
  <si>
    <t>1097 Budapest Apáca utca 44.</t>
  </si>
  <si>
    <t>Fehér Csanád</t>
  </si>
  <si>
    <t>Pósa Nelli</t>
  </si>
  <si>
    <t>1157 Budapest Nyárfa utca 4.</t>
  </si>
  <si>
    <t>Hatvani Borbála</t>
  </si>
  <si>
    <t>Hatvani Irén</t>
  </si>
  <si>
    <t>1193 Budapest Névtelen utca 24.</t>
  </si>
  <si>
    <t>Ötvös Renáta</t>
  </si>
  <si>
    <t>1057 Budapest Bajnok utca 26.</t>
  </si>
  <si>
    <t>Seres Tódor</t>
  </si>
  <si>
    <t>Huber Elvira</t>
  </si>
  <si>
    <t>1038 Budapest Gólya tér 5.</t>
  </si>
  <si>
    <t>Hamar Liliána</t>
  </si>
  <si>
    <t>Polyák Hilda</t>
  </si>
  <si>
    <t>1113 Budapest Ökörszem fasor 18.</t>
  </si>
  <si>
    <t>Petrovics Rózsa</t>
  </si>
  <si>
    <t>Mózer Heléna</t>
  </si>
  <si>
    <t>1132 Budapest Bodzás sor 30.</t>
  </si>
  <si>
    <t>Pásztor Ibolya</t>
  </si>
  <si>
    <t>1177 Budapest Bal tér 9.</t>
  </si>
  <si>
    <t>Végh Rozália</t>
  </si>
  <si>
    <t>Dózsa Kata</t>
  </si>
  <si>
    <t>1059 Budapest Eper köz 9.</t>
  </si>
  <si>
    <t>Asolti Benedek</t>
  </si>
  <si>
    <t>Orosz Miléna</t>
  </si>
  <si>
    <t>1177 Budapest Pacsirta utca 88.</t>
  </si>
  <si>
    <t>Blaskó István</t>
  </si>
  <si>
    <t>Homoki Kitti</t>
  </si>
  <si>
    <t>1107 Budapest Táltos tér 3.</t>
  </si>
  <si>
    <t>Nagy Aladár</t>
  </si>
  <si>
    <t>Szabó Renáta</t>
  </si>
  <si>
    <t>1219 Budapest Fürdő köz 3.</t>
  </si>
  <si>
    <t>Ódor Ferenc</t>
  </si>
  <si>
    <t>1151 Budapest Balatoni utca 55.</t>
  </si>
  <si>
    <t>Poór Márkó</t>
  </si>
  <si>
    <t>1018 Budapest István király sor 3.</t>
  </si>
  <si>
    <t>Szepesi Ottó</t>
  </si>
  <si>
    <t>Bacsó Magdolna</t>
  </si>
  <si>
    <t>1068 Budapest Eszperantó utca 16.</t>
  </si>
  <si>
    <t>Gerencsér Márta</t>
  </si>
  <si>
    <t>Pallagi Amália</t>
  </si>
  <si>
    <t>1194 Budapest Alma utca 34.</t>
  </si>
  <si>
    <t>Bódi Jusztin</t>
  </si>
  <si>
    <t>Pelle Emilia</t>
  </si>
  <si>
    <t>1211 Budapest Hajó fasor 90.</t>
  </si>
  <si>
    <t>1132 Budapest Oldal utca 80.</t>
  </si>
  <si>
    <t>Lovász Szabrina</t>
  </si>
  <si>
    <t>Szatmári Piroska</t>
  </si>
  <si>
    <t>1106 Budapest Alig tér 1.</t>
  </si>
  <si>
    <t>Soltész Rókus</t>
  </si>
  <si>
    <t>1142 Budapest Paprika utca 29.</t>
  </si>
  <si>
    <t>Karsai Annamária</t>
  </si>
  <si>
    <t>Dévényi Ildikó</t>
  </si>
  <si>
    <t>1084 Budapest Pénzverem tér 5.</t>
  </si>
  <si>
    <t>Nádasi Barbara</t>
  </si>
  <si>
    <t>Szemes Annamária</t>
  </si>
  <si>
    <t>1202 Budapest Templom sor 24.</t>
  </si>
  <si>
    <t>Sziva Tekla</t>
  </si>
  <si>
    <t>Várnai Réka</t>
  </si>
  <si>
    <t>1184 Budapest Eötvös tér 2.</t>
  </si>
  <si>
    <t>Sasvári Annamária</t>
  </si>
  <si>
    <t>Sóti Magda</t>
  </si>
  <si>
    <t>1109 Budapest Avar tér 4.</t>
  </si>
  <si>
    <t>Földes Kálmán</t>
  </si>
  <si>
    <t>Szép Orsolya</t>
  </si>
  <si>
    <t>1208 Budapest Boszorkány utca 66.</t>
  </si>
  <si>
    <t>Nyéki Bendegúz</t>
  </si>
  <si>
    <t>Magyar Barbara</t>
  </si>
  <si>
    <t>1049 Budapest Paprika utca 99.</t>
  </si>
  <si>
    <t>Kékesi Szabolcs</t>
  </si>
  <si>
    <t>Szepesi Piroska</t>
  </si>
  <si>
    <t>1014 Budapest Nyár utca 61.</t>
  </si>
  <si>
    <t>Majoros Bulcsú</t>
  </si>
  <si>
    <t>Rozsnyai Terézia</t>
  </si>
  <si>
    <t>1047 Budapest Kabóca tér 10.</t>
  </si>
  <si>
    <t>Duka Ida</t>
  </si>
  <si>
    <t>Kuti Dominika</t>
  </si>
  <si>
    <t>1077 Budapest Lugas tér 6.</t>
  </si>
  <si>
    <t>Enyedi Károly</t>
  </si>
  <si>
    <t>Egyed Anikó</t>
  </si>
  <si>
    <t>1105 Budapest Honleány utca 89.</t>
  </si>
  <si>
    <t>Pázmány Matild</t>
  </si>
  <si>
    <t>Pongó Gyöngyvér</t>
  </si>
  <si>
    <t>1175 Budapest Bodzás utca 76.</t>
  </si>
  <si>
    <t>Csiszár Hermina</t>
  </si>
  <si>
    <t>Csergő Amália</t>
  </si>
  <si>
    <t>1123 Budapest Szittya utca 60.</t>
  </si>
  <si>
    <t>Pomázi Emőd</t>
  </si>
  <si>
    <t>Komlósi Julianna</t>
  </si>
  <si>
    <t>1186 Budapest Sógor lépcső 24.</t>
  </si>
  <si>
    <t>Kormos Aranka</t>
  </si>
  <si>
    <t>Petényi Elza</t>
  </si>
  <si>
    <t>1157 Budapest Malom utca 100.</t>
  </si>
  <si>
    <t>Tihanyi Áron</t>
  </si>
  <si>
    <t>Sütő Anita</t>
  </si>
  <si>
    <t>1079 Budapest Gomba utca 38.</t>
  </si>
  <si>
    <t>Petényi Jakab</t>
  </si>
  <si>
    <t>Szakál Róza</t>
  </si>
  <si>
    <t>1149 Budapest Tulipán utca 42.</t>
  </si>
  <si>
    <t>Arató Antónia</t>
  </si>
  <si>
    <t>Kubinyi Pálma</t>
  </si>
  <si>
    <t>1149 Budapest Bajnok utca 75.</t>
  </si>
  <si>
    <t>Erdei László</t>
  </si>
  <si>
    <t>Haraszti Patrícia</t>
  </si>
  <si>
    <t>1054 Budapest Vőlegény utca 64.</t>
  </si>
  <si>
    <t>Mészáros Viola</t>
  </si>
  <si>
    <t>Dóczi Boglárka</t>
  </si>
  <si>
    <t>1074 Budapest Kossuth tér 1.</t>
  </si>
  <si>
    <t>Solymár Szilárd</t>
  </si>
  <si>
    <t>Paál Klotild</t>
  </si>
  <si>
    <t>1105 Budapest Pacsirta tér 1.</t>
  </si>
  <si>
    <t>Vitéz Enikő</t>
  </si>
  <si>
    <t>Német Laura</t>
  </si>
  <si>
    <t>1178 Budapest Seres dűlő 7.</t>
  </si>
  <si>
    <t>Asolti Bonifác</t>
  </si>
  <si>
    <t>Megyesi Helga</t>
  </si>
  <si>
    <t>1111 Budapest Múzeum utca 91.</t>
  </si>
  <si>
    <t>Mózer Zsombor</t>
  </si>
  <si>
    <t>Halász Ibolya</t>
  </si>
  <si>
    <t>1202 Budapest Kossuth tér 3.</t>
  </si>
  <si>
    <t>Bán Ervin</t>
  </si>
  <si>
    <t>Keszler Lívia</t>
  </si>
  <si>
    <t>1122 Budapest Táltos utca 79.</t>
  </si>
  <si>
    <t>Szabados Hajnalka</t>
  </si>
  <si>
    <t>Valkó Anna</t>
  </si>
  <si>
    <t>1225 Budapest Árbóc utca 62.</t>
  </si>
  <si>
    <t>Mocsári Adrienn</t>
  </si>
  <si>
    <t>Pék Gizella</t>
  </si>
  <si>
    <t>1072 Budapest Ősz köz 4.</t>
  </si>
  <si>
    <t>Országh Róbert</t>
  </si>
  <si>
    <t>Győri Terézia</t>
  </si>
  <si>
    <t>1199 Budapest Szív utca 85.</t>
  </si>
  <si>
    <t>Regős Szilárd</t>
  </si>
  <si>
    <t>Kontra Ágnes</t>
  </si>
  <si>
    <t>1199 Budapest Templom utca 37.</t>
  </si>
  <si>
    <t>Lévai Tamás</t>
  </si>
  <si>
    <t>Dózsa Lili</t>
  </si>
  <si>
    <t>1175 Budapest Darázs  tér 11.</t>
  </si>
  <si>
    <t>Balla Jeromos</t>
  </si>
  <si>
    <t>Pósa Amália</t>
  </si>
  <si>
    <t>1018 Budapest Juharfás köz 6.</t>
  </si>
  <si>
    <t>Duka Rózsa</t>
  </si>
  <si>
    <t>Német Beatrix</t>
  </si>
  <si>
    <t>1149 Budapest Nyár utca 7.</t>
  </si>
  <si>
    <t>Regős Elza</t>
  </si>
  <si>
    <t>Koltai Martina</t>
  </si>
  <si>
    <t>1058 Budapest Kabóca utca 70.</t>
  </si>
  <si>
    <t>Sóti Olga</t>
  </si>
  <si>
    <t>Szebeni Lídia</t>
  </si>
  <si>
    <t>1031 Budapest Gólya utca 59.</t>
  </si>
  <si>
    <t>Perjés Herman</t>
  </si>
  <si>
    <t>Polyák Regina</t>
  </si>
  <si>
    <t>1097 Budapest Tanító dűlő 9.</t>
  </si>
  <si>
    <t>Rajnai István</t>
  </si>
  <si>
    <t>Ács Boglár</t>
  </si>
  <si>
    <t>1169 Budapest Apáca utca 27.</t>
  </si>
  <si>
    <t>Bihari Barna</t>
  </si>
  <si>
    <t>Keszler Arika</t>
  </si>
  <si>
    <t>1049 Budapest Csinszka utca 33.</t>
  </si>
  <si>
    <t>Kondor Erik</t>
  </si>
  <si>
    <t>Adorján Kriszta</t>
  </si>
  <si>
    <t>1228 Budapest Pándy utca 7.</t>
  </si>
  <si>
    <t>Kormos Tódor</t>
  </si>
  <si>
    <t>1169 Budapest Pezsgő utca 81.</t>
  </si>
  <si>
    <t>Temesi Taksony</t>
  </si>
  <si>
    <t>Kertész Rita</t>
  </si>
  <si>
    <t>1118 Budapest Mókus utca 14.</t>
  </si>
  <si>
    <t>Gál Olívia</t>
  </si>
  <si>
    <t>Horváth Emőke</t>
  </si>
  <si>
    <t>1025 Budapest Bölcs utca 7.</t>
  </si>
  <si>
    <t>Jankovics Kelemen</t>
  </si>
  <si>
    <t>Lakatos Pálma</t>
  </si>
  <si>
    <t>1032 Budapest Ördög köz 2.</t>
  </si>
  <si>
    <t>Varga Félix</t>
  </si>
  <si>
    <t>Farkas Krisztina</t>
  </si>
  <si>
    <t>1232 Budapest Nyíl tér 9.</t>
  </si>
  <si>
    <t>Sárosi Gedeon</t>
  </si>
  <si>
    <t>Rozsnyai Berta</t>
  </si>
  <si>
    <t>1054 Budapest Gömb utca 7.</t>
  </si>
  <si>
    <t>Hegedűs Alíz</t>
  </si>
  <si>
    <t>Réz Kornélia</t>
  </si>
  <si>
    <t>1116 Budapest Zsák utca 12.</t>
  </si>
  <si>
    <t>Megyeri Vazul</t>
  </si>
  <si>
    <t>Parti Teréz</t>
  </si>
  <si>
    <t>1089 Budapest Búcsú dűlő 17.</t>
  </si>
  <si>
    <t>Molnár Vince</t>
  </si>
  <si>
    <t>Ravasz Krisztina</t>
  </si>
  <si>
    <t>1202 Budapest Alma tér 7.</t>
  </si>
  <si>
    <t>Pásztor Tamás</t>
  </si>
  <si>
    <t>Ötvös Magdolna</t>
  </si>
  <si>
    <t>1063 Budapest Pacsirta fasor 40.</t>
  </si>
  <si>
    <t>Péli Cecilia</t>
  </si>
  <si>
    <t>Bodrogi Ilona</t>
  </si>
  <si>
    <t>1131 Budapest Kacagány lépcső 5.</t>
  </si>
  <si>
    <t>Révész Ádám</t>
  </si>
  <si>
    <t>Pósa Judit</t>
  </si>
  <si>
    <t>1076 Budapest Apáca utca 76.</t>
  </si>
  <si>
    <t>Burján Ferenc</t>
  </si>
  <si>
    <t>Kútvölgyi Nelli</t>
  </si>
  <si>
    <t>1011 Budapest Lengyel fasor 48.</t>
  </si>
  <si>
    <t>Zala Szabina</t>
  </si>
  <si>
    <t>Beke Róza</t>
  </si>
  <si>
    <t>1113 Budapest Avar utca 56.</t>
  </si>
  <si>
    <t>Haraszti Zsuzsanna</t>
  </si>
  <si>
    <t>Rejtő Barbara</t>
  </si>
  <si>
    <t>1203 Budapest Kiskúti utca 4.</t>
  </si>
  <si>
    <t>Szerencsés Lídia</t>
  </si>
  <si>
    <t>Lugosi Zsuzsanna</t>
  </si>
  <si>
    <t>1194 Budapest Tanító tér 8.</t>
  </si>
  <si>
    <t>Földvári Szaniszló</t>
  </si>
  <si>
    <t>Erdős Evelin</t>
  </si>
  <si>
    <t>1159 Budapest Bankár utca 51.</t>
  </si>
  <si>
    <t>Országh Dénes</t>
  </si>
  <si>
    <t>Osváth Paulina</t>
  </si>
  <si>
    <t>1035 Budapest Ökörszem utca 44.</t>
  </si>
  <si>
    <t>Solymár Ernő</t>
  </si>
  <si>
    <t>Székács Aranka</t>
  </si>
  <si>
    <t>1176 Budapest Tölgy fasor 74.</t>
  </si>
  <si>
    <t>Szabó Lili</t>
  </si>
  <si>
    <t>1138 Budapest Sógor tér 11.</t>
  </si>
  <si>
    <t>Torda Franciska</t>
  </si>
  <si>
    <t>1039 Budapest Bankár utca 66.</t>
  </si>
  <si>
    <t>Mózer Malvin</t>
  </si>
  <si>
    <t>Kalmár Edina</t>
  </si>
  <si>
    <t>1122 Budapest Indóház sor 18.</t>
  </si>
  <si>
    <t>Ladányi Félix</t>
  </si>
  <si>
    <t>Sallai Róza</t>
  </si>
  <si>
    <t>1231 Budapest Jókai utca 2.</t>
  </si>
  <si>
    <t>Tasnádi Valentin</t>
  </si>
  <si>
    <t>Asztalos Ágnes</t>
  </si>
  <si>
    <t>1085 Budapest Botond utca 6.</t>
  </si>
  <si>
    <t>Hegyi Ákos</t>
  </si>
  <si>
    <t>Bolgár Eszter</t>
  </si>
  <si>
    <t>1018 Budapest Lajos utca 32.</t>
  </si>
  <si>
    <t>Jávor Ilka</t>
  </si>
  <si>
    <t>1055 Budapest Lajos sor 27.</t>
  </si>
  <si>
    <t>Szász Zsombor</t>
  </si>
  <si>
    <t>Hagymási Éva</t>
  </si>
  <si>
    <t>1184 Budapest Ördög utca 76.</t>
  </si>
  <si>
    <t>Sárvári Marcell</t>
  </si>
  <si>
    <t>Ráth Fanni</t>
  </si>
  <si>
    <t>1027 Budapest Apáca utca 31.</t>
  </si>
  <si>
    <t>Sárkány Ildikó</t>
  </si>
  <si>
    <t>Nógrádi Lilla</t>
  </si>
  <si>
    <t>1226 Budapest Birkozó utca 52.</t>
  </si>
  <si>
    <t>Simák Jolán</t>
  </si>
  <si>
    <t>Hajdú Zsófia</t>
  </si>
  <si>
    <t>1077 Budapest Zólyom tér 5.</t>
  </si>
  <si>
    <t>Eke Rezső</t>
  </si>
  <si>
    <t>Vámos Edina</t>
  </si>
  <si>
    <t>1213 Budapest Angyal utca 73.</t>
  </si>
  <si>
    <t>Sasvári Gitta</t>
  </si>
  <si>
    <t>1173 Budapest Alkony lépcső 29.</t>
  </si>
  <si>
    <t>Lázár Liliána</t>
  </si>
  <si>
    <t>Müller Gertrúd</t>
  </si>
  <si>
    <t>1118 Budapest Kerék utca 3.</t>
  </si>
  <si>
    <t>Roboz Máté</t>
  </si>
  <si>
    <t>Raffai Sára</t>
  </si>
  <si>
    <t>1149 Budapest Petőfi Sándor dűlő 18.</t>
  </si>
  <si>
    <t>Kátai Linda</t>
  </si>
  <si>
    <t>Komáromi Irén</t>
  </si>
  <si>
    <t>1041 Budapest Szekeres sor 16.</t>
  </si>
  <si>
    <t>Murányi Levente</t>
  </si>
  <si>
    <t>Pajor Olga</t>
  </si>
  <si>
    <t>1144 Budapest Bodzás utca 21.</t>
  </si>
  <si>
    <t>Tasnádi Kornél</t>
  </si>
  <si>
    <t>Sós Leonóra</t>
  </si>
  <si>
    <t>1088 Budapest Varga utca 55.</t>
  </si>
  <si>
    <t>Berényi Arany</t>
  </si>
  <si>
    <t>Kertész Tekla</t>
  </si>
  <si>
    <t>1075 Budapest Ifjuság utca 69.</t>
  </si>
  <si>
    <t>Szegő Boglár</t>
  </si>
  <si>
    <t>Puskás Zsófia</t>
  </si>
  <si>
    <t>1198 Budapest Pál utca 98.</t>
  </si>
  <si>
    <t>Csernus Cecilia</t>
  </si>
  <si>
    <t>Parádi Boglárka</t>
  </si>
  <si>
    <t>1103 Budapest Cső utca 91.</t>
  </si>
  <si>
    <t>Kurucz Illés</t>
  </si>
  <si>
    <t>Aradi Matild</t>
  </si>
  <si>
    <t>1016 Budapest Menyasszony tér 6.</t>
  </si>
  <si>
    <t>Kuti Beáta</t>
  </si>
  <si>
    <t>Székács Lilla</t>
  </si>
  <si>
    <t>1148 Budapest Bodzás lépcső 15.</t>
  </si>
  <si>
    <t>Béres Gedeon</t>
  </si>
  <si>
    <t>Rideg Magdolna</t>
  </si>
  <si>
    <t>1182 Budapest Eper utca 19.</t>
  </si>
  <si>
    <t>Gál Hilda</t>
  </si>
  <si>
    <t>1117 Budapest Kőfal utca 95.</t>
  </si>
  <si>
    <t>Szendrő Taksony</t>
  </si>
  <si>
    <t>Nyári Marianna</t>
  </si>
  <si>
    <t>1179 Budapest Galamb sor 12.</t>
  </si>
  <si>
    <t>Bajor Tas</t>
  </si>
  <si>
    <t>Nemes Ibolya</t>
  </si>
  <si>
    <t>1042 Budapest Bálvány utca 82.</t>
  </si>
  <si>
    <t>Román Márk</t>
  </si>
  <si>
    <t>Gosztonyi Amanda</t>
  </si>
  <si>
    <t>1172 Budapest Fürj utca 15.</t>
  </si>
  <si>
    <t>Rejtő Szervác</t>
  </si>
  <si>
    <t>Gyulai Franciska</t>
  </si>
  <si>
    <t>1074 Budapest Birkozó sor 26.</t>
  </si>
  <si>
    <t>Bene Debóra</t>
  </si>
  <si>
    <t>1061 Budapest Boros köz 11.</t>
  </si>
  <si>
    <t>Lévai Norbert</t>
  </si>
  <si>
    <t>1099 Budapest Csavargyár dűlő 10.</t>
  </si>
  <si>
    <t>Jelinek Pál</t>
  </si>
  <si>
    <t>1091 Budapest Csipkegyári utca 19.</t>
  </si>
  <si>
    <t>Komáromi Zsuzsanna</t>
  </si>
  <si>
    <t>Stark Veronika</t>
  </si>
  <si>
    <t>1129 Budapest Hold utca 15.</t>
  </si>
  <si>
    <t>Mátyus Tivadar</t>
  </si>
  <si>
    <t>Csiszár Anikó</t>
  </si>
  <si>
    <t>1152 Budapest Pacsirta tér 4.</t>
  </si>
  <si>
    <t>Csáki Farkas</t>
  </si>
  <si>
    <t>Arató Tilda</t>
  </si>
  <si>
    <t>1239 Budapest Rendőr utca 29.</t>
  </si>
  <si>
    <t>Oláh Veronika</t>
  </si>
  <si>
    <t>Dobai Amália</t>
  </si>
  <si>
    <t>1103 Budapest Ördög utca 97.</t>
  </si>
  <si>
    <t>Bódi Kelemen</t>
  </si>
  <si>
    <t>Galambos Mária</t>
  </si>
  <si>
    <t>1233 Budapest Eötvös dűlő 15.</t>
  </si>
  <si>
    <t>Kalocsai Jolán</t>
  </si>
  <si>
    <t>1031 Budapest Bogár sor 9.</t>
  </si>
  <si>
    <t>Perényi József</t>
  </si>
  <si>
    <t>1011 Budapest Búcsú köz 10.</t>
  </si>
  <si>
    <t>1202 Budapest Kőfal utca 64.</t>
  </si>
  <si>
    <t>Cseh Gergő</t>
  </si>
  <si>
    <t>Zeke Nóra</t>
  </si>
  <si>
    <t>1149 Budapest Fecske sor 23.</t>
  </si>
  <si>
    <t>Reményi Kármen</t>
  </si>
  <si>
    <t>Hagymási Beáta</t>
  </si>
  <si>
    <t>1069 Budapest Angyal utca 29.</t>
  </si>
  <si>
    <t>Cseke Kármen</t>
  </si>
  <si>
    <t>Osváth Ágota</t>
  </si>
  <si>
    <t>1039 Budapest Bor utca 78.</t>
  </si>
  <si>
    <t>Csóka Zsóka</t>
  </si>
  <si>
    <t>Sarkadi Terézia</t>
  </si>
  <si>
    <t>1054 Budapest Juharfás utca 34.</t>
  </si>
  <si>
    <t>Jankovics Aurél</t>
  </si>
  <si>
    <t>Bolgár Rozália</t>
  </si>
  <si>
    <t>1094 Budapest Csavar utca 14.</t>
  </si>
  <si>
    <t>Méhes Gergely</t>
  </si>
  <si>
    <t>Pék Amanda</t>
  </si>
  <si>
    <t>1177 Budapest Kis köz 7.</t>
  </si>
  <si>
    <t>Forrai Magdolna</t>
  </si>
  <si>
    <t>Sitkei Éva</t>
  </si>
  <si>
    <t>1103 Budapest Árvíz sor 14.</t>
  </si>
  <si>
    <t>Nyerges Ágnes</t>
  </si>
  <si>
    <t>Keresztes Irma</t>
  </si>
  <si>
    <t>1128 Budapest Hárs utca 80.</t>
  </si>
  <si>
    <t>Murányi Márkus</t>
  </si>
  <si>
    <t>Kecskés Gyöngyvér</t>
  </si>
  <si>
    <t>1218 Budapest Sógor tér 8.</t>
  </si>
  <si>
    <t>Győri András</t>
  </si>
  <si>
    <t>Pozsonyi Linda</t>
  </si>
  <si>
    <t>1053 Budapest Meder utca 54.</t>
  </si>
  <si>
    <t>Győri Ágnes</t>
  </si>
  <si>
    <t>Vitéz Irén</t>
  </si>
  <si>
    <t>1078 Budapest Ifjuság utca 22.</t>
  </si>
  <si>
    <t>Jurányi Vencel</t>
  </si>
  <si>
    <t>Aradi Amália</t>
  </si>
  <si>
    <t>1048 Budapest Harangláb sor 15.</t>
  </si>
  <si>
    <t>Csergő Gerda</t>
  </si>
  <si>
    <t>Szente Irma</t>
  </si>
  <si>
    <t>1081 Budapest Bajza lépcső 21.</t>
  </si>
  <si>
    <t>Szepesi Ida</t>
  </si>
  <si>
    <t>Mózer Liza</t>
  </si>
  <si>
    <t>1163 Budapest Gránit utca 44.</t>
  </si>
  <si>
    <t>Forrai Ottó</t>
  </si>
  <si>
    <t>Csontos Emma</t>
  </si>
  <si>
    <t>1221 Budapest Pándy utca 36.</t>
  </si>
  <si>
    <t>Müller Mária</t>
  </si>
  <si>
    <t>Mácsai Linda</t>
  </si>
  <si>
    <t>1211 Budapest Tulipán utca 76.</t>
  </si>
  <si>
    <t>Rózsahegyi Ábel</t>
  </si>
  <si>
    <t>Mohácsi Emőke</t>
  </si>
  <si>
    <t>1106 Budapest Névtelen utca 34.</t>
  </si>
  <si>
    <t>Kürti Heléna</t>
  </si>
  <si>
    <t>Szántai Sára</t>
  </si>
  <si>
    <t>1079 Budapest Mészáros tér 5.</t>
  </si>
  <si>
    <t>Engi Kata</t>
  </si>
  <si>
    <t>Honti Felícia</t>
  </si>
  <si>
    <t>1037 Budapest Hó utca 65.</t>
  </si>
  <si>
    <t>Engi Dezső</t>
  </si>
  <si>
    <t>Szendrő Zsófia</t>
  </si>
  <si>
    <t>1092 Budapest Tölgy sor 6.</t>
  </si>
  <si>
    <t>Szentgyörgyi Géza</t>
  </si>
  <si>
    <t>Koltai Fanni</t>
  </si>
  <si>
    <t>1113 Budapest Indóház fasor 67.</t>
  </si>
  <si>
    <t>Béres Ábrahám</t>
  </si>
  <si>
    <t>Rozsnyai Edina</t>
  </si>
  <si>
    <t>1233 Budapest Tél utca 24.</t>
  </si>
  <si>
    <t>Szegő Sára</t>
  </si>
  <si>
    <t>Hanák Aranka</t>
  </si>
  <si>
    <t>1096 Budapest Kikerics tér 3.</t>
  </si>
  <si>
    <t>Dóczi István</t>
  </si>
  <si>
    <t>Körmendi Ildikó</t>
  </si>
  <si>
    <t>1191 Budapest Tanító sor 27.</t>
  </si>
  <si>
    <t>Erdélyi Gyula</t>
  </si>
  <si>
    <t>Megyesi Emese</t>
  </si>
  <si>
    <t>1091 Budapest Lengyel tér 12.</t>
  </si>
  <si>
    <t>Rudas Vera</t>
  </si>
  <si>
    <t>Kondor Rozália</t>
  </si>
  <si>
    <t>1099 Budapest Hal utca 99.</t>
  </si>
  <si>
    <t>Király Szaniszló</t>
  </si>
  <si>
    <t>Angyal Gabriella</t>
  </si>
  <si>
    <t>1148 Budapest Magyar utca 83.</t>
  </si>
  <si>
    <t>Szamosi Bernát</t>
  </si>
  <si>
    <t>1231 Budapest Babér dűlő 14.</t>
  </si>
  <si>
    <t>Gyurkovics Orsolya</t>
  </si>
  <si>
    <t>Kocsis Rózsa</t>
  </si>
  <si>
    <t>1168 Budapest Ökörszem utca 17.</t>
  </si>
  <si>
    <t>Surányi Malvin</t>
  </si>
  <si>
    <t>Pandúr Sára</t>
  </si>
  <si>
    <t>1056 Budapest Avar tér 6.</t>
  </si>
  <si>
    <t>Csontos Bendegúz</t>
  </si>
  <si>
    <t>Komáromi Eszter</t>
  </si>
  <si>
    <t>1222 Budapest Hold köz 8.</t>
  </si>
  <si>
    <t>Csóka Alfréd</t>
  </si>
  <si>
    <t>Kemény Amália</t>
  </si>
  <si>
    <t>1073 Budapest Kiskúti utca 9.</t>
  </si>
  <si>
    <t>Perlaki Hugó</t>
  </si>
  <si>
    <t>Kónya Sarolta</t>
  </si>
  <si>
    <t>1235 Budapest Zsák utca 1.</t>
  </si>
  <si>
    <t>Temesi Balázs</t>
  </si>
  <si>
    <t>Eszes Jolán</t>
  </si>
  <si>
    <t>1152 Budapest Bálvány utca 29.</t>
  </si>
  <si>
    <t>Alföldi Krisztina</t>
  </si>
  <si>
    <t>Asolti Marietta</t>
  </si>
  <si>
    <t>1213 Budapest Kalász tér 6.</t>
  </si>
  <si>
    <t>Jámbor Ottó</t>
  </si>
  <si>
    <t>Szerencsés Ilona</t>
  </si>
  <si>
    <t>1232 Budapest Dobó utca 57.</t>
  </si>
  <si>
    <t>Szegő Jusztin</t>
  </si>
  <si>
    <t>Mátrai Tímea</t>
  </si>
  <si>
    <t>1038 Budapest Ótemető utca 55.</t>
  </si>
  <si>
    <t>Ócsai Bernát</t>
  </si>
  <si>
    <t>Országh Heléna</t>
  </si>
  <si>
    <t>1203 Budapest Menyasszony sor 17.</t>
  </si>
  <si>
    <t>Csernus Viola</t>
  </si>
  <si>
    <t>Somodi Ida</t>
  </si>
  <si>
    <t>1149 Budapest Berkenye utca 96.</t>
  </si>
  <si>
    <t>Bíró Pongrác</t>
  </si>
  <si>
    <t>Seres Ibolya</t>
  </si>
  <si>
    <t>1167 Budapest Orgona utca 51.</t>
  </si>
  <si>
    <t>Mosolygó Gergely</t>
  </si>
  <si>
    <t>Székács Galina</t>
  </si>
  <si>
    <t>1028 Budapest Széchenyi utca 80.</t>
  </si>
  <si>
    <t>Szép Ágoston</t>
  </si>
  <si>
    <t>Vadász Magdaléna</t>
  </si>
  <si>
    <t>1012 Budapest Templom utca 30.</t>
  </si>
  <si>
    <t>Fellegi Roland</t>
  </si>
  <si>
    <t>Hidas Zsuzsanna</t>
  </si>
  <si>
    <t>1037 Budapest Birkozó utca 5.</t>
  </si>
  <si>
    <t>Berkes Adalbert</t>
  </si>
  <si>
    <t>Forrai Lívia</t>
  </si>
  <si>
    <t>1201 Budapest Derkovits utca 51.</t>
  </si>
  <si>
    <t>Rigó Rózsa</t>
  </si>
  <si>
    <t>1086 Budapest Babér utca 98.</t>
  </si>
  <si>
    <t>Dorogi Kinga</t>
  </si>
  <si>
    <t>1178 Budapest Kalász sor 8.</t>
  </si>
  <si>
    <t>Lendvai Katalin</t>
  </si>
  <si>
    <t>Sólyom Orsolya</t>
  </si>
  <si>
    <t>1059 Budapest Apáca fasor 70.</t>
  </si>
  <si>
    <t>Sárosi Bence</t>
  </si>
  <si>
    <t>Köves Gerda</t>
  </si>
  <si>
    <t>1203 Budapest Csinszka dűlő 1.</t>
  </si>
  <si>
    <t>Bán Izsó</t>
  </si>
  <si>
    <t>Sulyok Lujza</t>
  </si>
  <si>
    <t>1146 Budapest Alma utca 72.</t>
  </si>
  <si>
    <t>Piros Jónás</t>
  </si>
  <si>
    <t>Ember Eszter</t>
  </si>
  <si>
    <t>1091 Budapest Alkony utca 38.</t>
  </si>
  <si>
    <t>Lévai Éva</t>
  </si>
  <si>
    <t>Müller Kinga</t>
  </si>
  <si>
    <t>1137 Budapest Berkenye tér 3.</t>
  </si>
  <si>
    <t>Dobos Fülöp</t>
  </si>
  <si>
    <t>Pandúr Ágota</t>
  </si>
  <si>
    <t>1041 Budapest Fürj lépcső 6.</t>
  </si>
  <si>
    <t>Almási Valentin</t>
  </si>
  <si>
    <t>Somodi Zita</t>
  </si>
  <si>
    <t>1028 Budapest Árvíz utca 22.</t>
  </si>
  <si>
    <t>Hamza József</t>
  </si>
  <si>
    <t>Rónai Marietta</t>
  </si>
  <si>
    <t>1133 Budapest Ősz utca 79.</t>
  </si>
  <si>
    <t>Szalai Ambrus</t>
  </si>
  <si>
    <t>Kamarás Ágota</t>
  </si>
  <si>
    <t>1054 Budapest Gyepszél lépcső 16.</t>
  </si>
  <si>
    <t>Kalocsai Viola</t>
  </si>
  <si>
    <t>Koczka Renáta</t>
  </si>
  <si>
    <t>1145 Budapest Árvíz utca 54.</t>
  </si>
  <si>
    <t>Vajda Judit</t>
  </si>
  <si>
    <t>Simák Ágota</t>
  </si>
  <si>
    <t>1165 Budapest Pipacs tér 12.</t>
  </si>
  <si>
    <t>Dobai Kármen</t>
  </si>
  <si>
    <t>Simó Olga</t>
  </si>
  <si>
    <t>1222 Budapest Termesz utca 55.</t>
  </si>
  <si>
    <t>Huszák Enikő</t>
  </si>
  <si>
    <t>Arató Violetta</t>
  </si>
  <si>
    <t>1088 Budapest Tulipán lépcső 18.</t>
  </si>
  <si>
    <t>Kovács Kornél</t>
  </si>
  <si>
    <t>Kollár Gyöngyvér</t>
  </si>
  <si>
    <t>1172 Budapest Seres tér 5.</t>
  </si>
  <si>
    <t>Rényi Pongrác</t>
  </si>
  <si>
    <t>Makai Júlia</t>
  </si>
  <si>
    <t>1025 Budapest István király dűlő 20.</t>
  </si>
  <si>
    <t>Deli Barna</t>
  </si>
  <si>
    <t>Kürti Zita</t>
  </si>
  <si>
    <t>1079 Budapest Darázs  köz 9.</t>
  </si>
  <si>
    <t>Sebő Salamon</t>
  </si>
  <si>
    <t>Gál Amália</t>
  </si>
  <si>
    <t>1178 Budapest Bor fasor 100.</t>
  </si>
  <si>
    <t>Jankovics Fanni</t>
  </si>
  <si>
    <t>Rajnai Annabella</t>
  </si>
  <si>
    <t>1132 Budapest Fürdő utca 6.</t>
  </si>
  <si>
    <t>Osváth Sarolta</t>
  </si>
  <si>
    <t>Pandúr Ildikó</t>
  </si>
  <si>
    <t>1116 Budapest Eszperantó utca 90.</t>
  </si>
  <si>
    <t>Perlaki Károly</t>
  </si>
  <si>
    <t>Szegő Flóra</t>
  </si>
  <si>
    <t>1073 Budapest Avar utca 3.</t>
  </si>
  <si>
    <t>Mikó Elvira</t>
  </si>
  <si>
    <t>Mózer Gerda</t>
  </si>
  <si>
    <t>1043 Budapest Boróka utca 72.</t>
  </si>
  <si>
    <t>Kövér Angéla</t>
  </si>
  <si>
    <t>Oláh Lenke</t>
  </si>
  <si>
    <t>1208 Budapest Apáca fasor 75.</t>
  </si>
  <si>
    <t>Ligeti Vanda</t>
  </si>
  <si>
    <t>Szekeres Erzsébet</t>
  </si>
  <si>
    <t>1231 Budapest Névtelen utca 41.</t>
  </si>
  <si>
    <t>Ötvös Szilveszter</t>
  </si>
  <si>
    <t>Ember Antónia</t>
  </si>
  <si>
    <t>1075 Budapest Arasz tér 2.</t>
  </si>
  <si>
    <t>Hornyák Roland</t>
  </si>
  <si>
    <t>Radnóti Kriszta</t>
  </si>
  <si>
    <t>1195 Budapest Eszperantó utca 78.</t>
  </si>
  <si>
    <t>Harsányi László</t>
  </si>
  <si>
    <t>Virág Annabella</t>
  </si>
  <si>
    <t>1128 Budapest Szegfű utca 14.</t>
  </si>
  <si>
    <t>Fitos Tihamér</t>
  </si>
  <si>
    <t>Lengyel Enikő</t>
  </si>
  <si>
    <t>1205 Budapest Babér utca 70.</t>
  </si>
  <si>
    <t>Román Szeréna</t>
  </si>
  <si>
    <t>Tárnok Gertrúd</t>
  </si>
  <si>
    <t>1097 Budapest Bajnok utca 7.</t>
  </si>
  <si>
    <t>Lakatos Márton</t>
  </si>
  <si>
    <t>Simák Orsolya</t>
  </si>
  <si>
    <t>1042 Budapest Hajnal utca 9.</t>
  </si>
  <si>
    <t>Unger Arany</t>
  </si>
  <si>
    <t>Galla Vera</t>
  </si>
  <si>
    <t>1096 Budapest Jókai köz 7.</t>
  </si>
  <si>
    <t>Jankovics Erika</t>
  </si>
  <si>
    <t>Kádár Anna</t>
  </si>
  <si>
    <t>1112 Budapest Kerekes tér 12.</t>
  </si>
  <si>
    <t>Alföldi Petra</t>
  </si>
  <si>
    <t>1211 Budapest Kácsa utca 93.</t>
  </si>
  <si>
    <t>Barta Vera</t>
  </si>
  <si>
    <t>Kalocsai Gyöngyi</t>
  </si>
  <si>
    <t>1035 Budapest Irgalmas tér 5.</t>
  </si>
  <si>
    <t>Dóczi Márton</t>
  </si>
  <si>
    <t>Ács Erzsébet</t>
  </si>
  <si>
    <t>1154 Budapest Csinszka tér 8.</t>
  </si>
  <si>
    <t>Nyári Orbán</t>
  </si>
  <si>
    <t>Bíró Lídia</t>
  </si>
  <si>
    <t>1191 Budapest Bajza tér 3.</t>
  </si>
  <si>
    <t>Kalocsai Vendel</t>
  </si>
  <si>
    <t>Fábián Gertrúd</t>
  </si>
  <si>
    <t>1094 Budapest Kiskúti utca 9.</t>
  </si>
  <si>
    <t>Cseh Tiborc</t>
  </si>
  <si>
    <t>Hidvégi Leonóra</t>
  </si>
  <si>
    <t>1054 Budapest Mókus utca 57.</t>
  </si>
  <si>
    <t>Petrányi Titusz</t>
  </si>
  <si>
    <t>Szanyi Kornélia</t>
  </si>
  <si>
    <t>1217 Budapest Botond utca 60.</t>
  </si>
  <si>
    <t>Forgács Pál</t>
  </si>
  <si>
    <t>Seres Imola</t>
  </si>
  <si>
    <t>1133 Budapest Tölgy lépcső 18.</t>
  </si>
  <si>
    <t>Forgács Mózes</t>
  </si>
  <si>
    <t>1042 Budapest Juharfás lépcső 15.</t>
  </si>
  <si>
    <t>Somodi Olga</t>
  </si>
  <si>
    <t>Hamar Eszter</t>
  </si>
  <si>
    <t>1221 Budapest Szekeres utca 32.</t>
  </si>
  <si>
    <t>Szente Olimpia</t>
  </si>
  <si>
    <t>Pete Lenke</t>
  </si>
  <si>
    <t>1098 Budapest Csavar tér 10.</t>
  </si>
  <si>
    <t>Cseke Lőrinc</t>
  </si>
  <si>
    <t>Gyulai Amália</t>
  </si>
  <si>
    <t>1206 Budapest Mészáros utca 23.</t>
  </si>
  <si>
    <t>Fenyvesi Ivó</t>
  </si>
  <si>
    <t>Vass Magdolna</t>
  </si>
  <si>
    <t>1233 Budapest Bogár utca 42.</t>
  </si>
  <si>
    <t>Kerekes Heléna</t>
  </si>
  <si>
    <t>Aradi Edit</t>
  </si>
  <si>
    <t>1092 Budapest Arató tér 5.</t>
  </si>
  <si>
    <t>Kollár Antal</t>
  </si>
  <si>
    <t>1223 Budapest Kossuth lépcső 14.</t>
  </si>
  <si>
    <t>Béres Barnabás</t>
  </si>
  <si>
    <t>Lapos Teréz</t>
  </si>
  <si>
    <t>1177 Budapest Bal utca 89.</t>
  </si>
  <si>
    <t>Blaskó Pál</t>
  </si>
  <si>
    <t>Berényi Hermina</t>
  </si>
  <si>
    <t>1022 Budapest Orgona tér 5.</t>
  </si>
  <si>
    <t>Dudás Izabella</t>
  </si>
  <si>
    <t>Padányi Luca</t>
  </si>
  <si>
    <t>1052 Budapest Rózsa fasor 23.</t>
  </si>
  <si>
    <t>Ambrus Kármen</t>
  </si>
  <si>
    <t>Pósa Kriszta</t>
  </si>
  <si>
    <t>1036 Budapest Nápoly utca 99.</t>
  </si>
  <si>
    <t>Mosolygó Renáta</t>
  </si>
  <si>
    <t>1091 Budapest Ökörszem utca 47.</t>
  </si>
  <si>
    <t>Vitéz Kelemen</t>
  </si>
  <si>
    <t>1191 Budapest Csillag fasor 96.</t>
  </si>
  <si>
    <t>Sári Helga</t>
  </si>
  <si>
    <t>Paál Gyöngyi</t>
  </si>
  <si>
    <t>1054 Budapest Malom utca 6.</t>
  </si>
  <si>
    <t>Csonka Fülöp</t>
  </si>
  <si>
    <t>Rózsa Emma</t>
  </si>
  <si>
    <t>1093 Budapest Kis tér 7.</t>
  </si>
  <si>
    <t>Gosztonyi Malvin</t>
  </si>
  <si>
    <t>Alföldi Arika</t>
  </si>
  <si>
    <t>1011 Budapest Gömb utca 98.</t>
  </si>
  <si>
    <t>Dózsa Lilla</t>
  </si>
  <si>
    <t>1195 Budapest Tölgy köz 5.</t>
  </si>
  <si>
    <t>Szép Irma</t>
  </si>
  <si>
    <t>Dévényi Kinga</t>
  </si>
  <si>
    <t>1154 Budapest Hadnagy tér 7.</t>
  </si>
  <si>
    <t>Gulyás Andrea</t>
  </si>
  <si>
    <t>1017 Budapest Budapesti utca 44.</t>
  </si>
  <si>
    <t>Kátai Ármin</t>
  </si>
  <si>
    <t>Molnár Irén</t>
  </si>
  <si>
    <t>1216 Budapest Menyasszony fasor 3.</t>
  </si>
  <si>
    <t>Ujvári Kristóf</t>
  </si>
  <si>
    <t>Szentmiklósi Jolán</t>
  </si>
  <si>
    <t>1227 Budapest Boros utca 93.</t>
  </si>
  <si>
    <t>Maróti Attila</t>
  </si>
  <si>
    <t>Debreceni Tamara</t>
  </si>
  <si>
    <t>1125 Budapest Galamb sor 4.</t>
  </si>
  <si>
    <t>Kormos Károly</t>
  </si>
  <si>
    <t>Kőműves Györgyi</t>
  </si>
  <si>
    <t>1205 Budapest Csinszka köz 5.</t>
  </si>
  <si>
    <t>Ritter Gerda</t>
  </si>
  <si>
    <t>Egervári Magda</t>
  </si>
  <si>
    <t>1104 Budapest Kikerics tér 10.</t>
  </si>
  <si>
    <t>Zala Orsolya</t>
  </si>
  <si>
    <t>Rudas Hajnalka</t>
  </si>
  <si>
    <t>1121 Budapest Cinke köz 3.</t>
  </si>
  <si>
    <t>Mátyus Antónia</t>
  </si>
  <si>
    <t>Gáti Ibolya</t>
  </si>
  <si>
    <t>1096 Budapest Pipacs utca 22.</t>
  </si>
  <si>
    <t>Köves Zsuzsanna</t>
  </si>
  <si>
    <t>Csernus Irén</t>
  </si>
  <si>
    <t>1073 Budapest Boszorkány sor 1.</t>
  </si>
  <si>
    <t>Pomázi Franciska</t>
  </si>
  <si>
    <t>Székács Szabrina</t>
  </si>
  <si>
    <t>1036 Budapest Berkenye utca 60.</t>
  </si>
  <si>
    <t>Vadász Lujza</t>
  </si>
  <si>
    <t>Füstös Laura</t>
  </si>
  <si>
    <t>1042 Budapest Hó fasor 28.</t>
  </si>
  <si>
    <t>Beke Lóránd</t>
  </si>
  <si>
    <t>Dobos Barbara</t>
  </si>
  <si>
    <t>1182 Budapest Attila tér 5.</t>
  </si>
  <si>
    <t>Korda Adorján</t>
  </si>
  <si>
    <t>Angyal Rita</t>
  </si>
  <si>
    <t>1108 Budapest Gránit utca 83.</t>
  </si>
  <si>
    <t>Sarkadi Melinda</t>
  </si>
  <si>
    <t>Pálos Bíborka</t>
  </si>
  <si>
    <t>1058 Budapest Kalap fasor 39.</t>
  </si>
  <si>
    <t>Mező Csilla</t>
  </si>
  <si>
    <t>Szentgyörgyi Vera</t>
  </si>
  <si>
    <t>1014 Budapest Oldal dűlő 18.</t>
  </si>
  <si>
    <t>Sáfrány Ábel</t>
  </si>
  <si>
    <t>Karikás Flóra</t>
  </si>
  <si>
    <t>1125 Budapest Eötvös utca 12.</t>
  </si>
  <si>
    <t>Szebeni Zsuzsanna</t>
  </si>
  <si>
    <t>Budai Bíborka</t>
  </si>
  <si>
    <t>1223 Budapest Szegfű fasor 92.</t>
  </si>
  <si>
    <t>Füleki Oszkár</t>
  </si>
  <si>
    <t>Erdei Anna</t>
  </si>
  <si>
    <t>1187 Budapest Gáz tér 2.</t>
  </si>
  <si>
    <t>Rózsa Gertrúd</t>
  </si>
  <si>
    <t>Rudas Lídia</t>
  </si>
  <si>
    <t>1078 Budapest Zsák tér 4.</t>
  </si>
  <si>
    <t>Szalkai Norbert</t>
  </si>
  <si>
    <t>Kőszegi Paula</t>
  </si>
  <si>
    <t>1067 Budapest Alig utca 52.</t>
  </si>
  <si>
    <t>Fehér László</t>
  </si>
  <si>
    <t>Raffai Fanni</t>
  </si>
  <si>
    <t>1195 Budapest Gomba tér 12.</t>
  </si>
  <si>
    <t>Galla Arika</t>
  </si>
  <si>
    <t>Müller Ilka</t>
  </si>
  <si>
    <t>1208 Budapest Csinszka utca 69.</t>
  </si>
  <si>
    <t>Tasnádi Andrea</t>
  </si>
  <si>
    <t>Soltész Zsuzsanna</t>
  </si>
  <si>
    <t>1171 Budapest Bánk bán tér 1.</t>
  </si>
  <si>
    <t>1155 Budapest Harangláb utca 8.</t>
  </si>
  <si>
    <t>Morvai Rózsa</t>
  </si>
  <si>
    <t>Kökény Amanda</t>
  </si>
  <si>
    <t>1029 Budapest Búzavirág tér 5.</t>
  </si>
  <si>
    <t>Gál Annabella</t>
  </si>
  <si>
    <t>Fitos Boglár</t>
  </si>
  <si>
    <t>1188 Budapest Fő lépcső 4.</t>
  </si>
  <si>
    <t>Sajó Vajk</t>
  </si>
  <si>
    <t>Huber Ágota</t>
  </si>
  <si>
    <t>1023 Budapest Baranyai tér 10.</t>
  </si>
  <si>
    <t>Virág Eszter</t>
  </si>
  <si>
    <t>Ujvári Miléna</t>
  </si>
  <si>
    <t>1121 Budapest Attila utca 55.</t>
  </si>
  <si>
    <t>Csordás Franciska</t>
  </si>
  <si>
    <t>Márkus Linda</t>
  </si>
  <si>
    <t>1139 Budapest Avar lépcső 5.</t>
  </si>
  <si>
    <t>Dömötör Rezső</t>
  </si>
  <si>
    <t>1067 Budapest Malom sor 20.</t>
  </si>
  <si>
    <t>Szegő Gitta</t>
  </si>
  <si>
    <t>Román Vanda</t>
  </si>
  <si>
    <t>1017 Budapest Fehér utca 47.</t>
  </si>
  <si>
    <t>Kopácsi Jusztin</t>
  </si>
  <si>
    <t>Pozsonyi Edina</t>
  </si>
  <si>
    <t>1039 Budapest Must tér 4.</t>
  </si>
  <si>
    <t>Perényi Izabella</t>
  </si>
  <si>
    <t>Petrás Krisztina</t>
  </si>
  <si>
    <t>1034 Budapest Attila utca 80.</t>
  </si>
  <si>
    <t>Seres Amália</t>
  </si>
  <si>
    <t>Sasvári Zsófia</t>
  </si>
  <si>
    <t>1166 Budapest Boróka utca 59.</t>
  </si>
  <si>
    <t>Székács Ede</t>
  </si>
  <si>
    <t>Cigány Leonóra</t>
  </si>
  <si>
    <t>1109 Budapest Apáca utca 98.</t>
  </si>
  <si>
    <t>Lendvai Patrícia</t>
  </si>
  <si>
    <t>1203 Budapest Bajza dűlő 9.</t>
  </si>
  <si>
    <t>Szűcs Vince</t>
  </si>
  <si>
    <t>Sáfrány Boriska</t>
  </si>
  <si>
    <t>1045 Budapest Wágner utca 35.</t>
  </si>
  <si>
    <t>Dömötör Gergő</t>
  </si>
  <si>
    <t>Tasnádi Amália</t>
  </si>
  <si>
    <t>1183 Budapest Tél utca 17.</t>
  </si>
  <si>
    <t>Vida Lőrinc</t>
  </si>
  <si>
    <t>Ács Matild</t>
  </si>
  <si>
    <t>1196 Budapest Szív utca 84.</t>
  </si>
  <si>
    <t>Jobbágy Dominika</t>
  </si>
  <si>
    <t>Megyeri Margit</t>
  </si>
  <si>
    <t>1118 Budapest Jászai Mari köz 6.</t>
  </si>
  <si>
    <t>Sáfrány Bíborka</t>
  </si>
  <si>
    <t>1214 Budapest Gólya utca 60.</t>
  </si>
  <si>
    <t>Perjés Amália</t>
  </si>
  <si>
    <t>Köves Piroska</t>
  </si>
  <si>
    <t>1099 Budapest Gránit tér 8.</t>
  </si>
  <si>
    <t>Gulyás Levente</t>
  </si>
  <si>
    <t>Egerszegi Lili</t>
  </si>
  <si>
    <t>1107 Budapest Gránit sor 22.</t>
  </si>
  <si>
    <t>Bobák Evelin</t>
  </si>
  <si>
    <t>Liptai Amália</t>
  </si>
  <si>
    <t>1108 Budapest Széchenyi tér 5.</t>
  </si>
  <si>
    <t>Buzsáki Felícia</t>
  </si>
  <si>
    <t>Szerdahelyi Berta</t>
  </si>
  <si>
    <t>1037 Budapest Hóvirág tér 7.</t>
  </si>
  <si>
    <t>Madarász Boglárka</t>
  </si>
  <si>
    <t>Kozma Júlia</t>
  </si>
  <si>
    <t>1234 Budapest Birkozó tér 7.</t>
  </si>
  <si>
    <t>Bognár Zita</t>
  </si>
  <si>
    <t>Végh Pálma</t>
  </si>
  <si>
    <t>1119 Budapest Galamb utca 32.</t>
  </si>
  <si>
    <t>Sós Oszkár</t>
  </si>
  <si>
    <t>Adorján Gitta</t>
  </si>
  <si>
    <t>1133 Budapest Barázda fasor 69.</t>
  </si>
  <si>
    <t>Rózsa Bence</t>
  </si>
  <si>
    <t>Mosolygó Petra</t>
  </si>
  <si>
    <t>1059 Budapest Pacsirta utca 55.</t>
  </si>
  <si>
    <t>Szappanos Tódor</t>
  </si>
  <si>
    <t>1144 Budapest Délceg utca 23.</t>
  </si>
  <si>
    <t>Béres Olga</t>
  </si>
  <si>
    <t>1053 Budapest Rövid utca 50.</t>
  </si>
  <si>
    <t>Zentai Bertalan</t>
  </si>
  <si>
    <t>1069 Budapest Kacagány utca 71.</t>
  </si>
  <si>
    <t>Vida Vilma</t>
  </si>
  <si>
    <t>1047 Budapest Mókus utca 56.</t>
  </si>
  <si>
    <t>Kovács Szabina</t>
  </si>
  <si>
    <t>1073 Budapest Tulipán utca 74.</t>
  </si>
  <si>
    <t>Bánki Zsuzsanna</t>
  </si>
  <si>
    <t>Lázár Marietta</t>
  </si>
  <si>
    <t>1012 Budapest Bagoly utca 57.</t>
  </si>
  <si>
    <t>Szendrő Ágota</t>
  </si>
  <si>
    <t>Sényi Olívia</t>
  </si>
  <si>
    <t>1194 Budapest Cukrász utca 81.</t>
  </si>
  <si>
    <t>Sipos Galina</t>
  </si>
  <si>
    <t>1235 Budapest Kiskúti utca 77.</t>
  </si>
  <si>
    <t>Földvári Kornélia</t>
  </si>
  <si>
    <t>Unger Judit</t>
  </si>
  <si>
    <t>1119 Budapest Kikerics utca 34.</t>
  </si>
  <si>
    <t>Sárosi Salamon</t>
  </si>
  <si>
    <t>Kondor Mária</t>
  </si>
  <si>
    <t>1097 Budapest Lajos tér 3.</t>
  </si>
  <si>
    <t>Zeke Jakab</t>
  </si>
  <si>
    <t>Zágon Teréz</t>
  </si>
  <si>
    <t>1132 Budapest Indóház utca 48.</t>
  </si>
  <si>
    <t>Koltai Brigitta</t>
  </si>
  <si>
    <t>Gáti Paulina</t>
  </si>
  <si>
    <t>1073 Budapest István király köz 11.</t>
  </si>
  <si>
    <t>Gyurkovics Hedvig</t>
  </si>
  <si>
    <t>Pákozdi Jolán</t>
  </si>
  <si>
    <t>1099 Budapest Széles köz 3.</t>
  </si>
  <si>
    <t>Füleki Kitti</t>
  </si>
  <si>
    <t>Jurányi Zsófia</t>
  </si>
  <si>
    <t>1024 Budapest Kerék köz 6.</t>
  </si>
  <si>
    <t>Karsai Tihamér</t>
  </si>
  <si>
    <t>Gyenes Györgyi</t>
  </si>
  <si>
    <t>1223 Budapest Ördög köz 3.</t>
  </si>
  <si>
    <t>Murányi Orbán</t>
  </si>
  <si>
    <t>Komáromi Izolda</t>
  </si>
  <si>
    <t>1084 Budapest Oldal dűlő 9.</t>
  </si>
  <si>
    <t>Csontos Adél</t>
  </si>
  <si>
    <t>Nagy Elza</t>
  </si>
  <si>
    <t>1075 Budapest Citrom utca 49.</t>
  </si>
  <si>
    <t>Lakatos Ervin</t>
  </si>
  <si>
    <t>Ötvös Mária</t>
  </si>
  <si>
    <t>1122 Budapest Rövid fasor 79.</t>
  </si>
  <si>
    <t>Enyedi Ilka</t>
  </si>
  <si>
    <t>Gyulai Emilia</t>
  </si>
  <si>
    <t>1018 Budapest Indóház tér 10.</t>
  </si>
  <si>
    <t>Sós Simon</t>
  </si>
  <si>
    <t>Pozsgai Ilona</t>
  </si>
  <si>
    <t>1085 Budapest Háló utca 3.</t>
  </si>
  <si>
    <t>Szentmiklósi Károly</t>
  </si>
  <si>
    <t>Fodor Kinga</t>
  </si>
  <si>
    <t>1225 Budapest Oldal utca 87.</t>
  </si>
  <si>
    <t>Sütő István</t>
  </si>
  <si>
    <t>Balog Enikő</t>
  </si>
  <si>
    <t>1236 Budapest Citrom köz 7.</t>
  </si>
  <si>
    <t>Karácsony Melinda</t>
  </si>
  <si>
    <t>Sajó Zsuzsanna</t>
  </si>
  <si>
    <t>1177 Budapest Nyíl utca 87.</t>
  </si>
  <si>
    <t>Hegedűs Helga</t>
  </si>
  <si>
    <t>Szatmári Ágota</t>
  </si>
  <si>
    <t>1052 Budapest Dobó tér 5.</t>
  </si>
  <si>
    <t>Deák Györgyi</t>
  </si>
  <si>
    <t>Erdős Tilda</t>
  </si>
  <si>
    <t>1025 Budapest Bajza dűlő 18.</t>
  </si>
  <si>
    <t>Pallagi Tamás</t>
  </si>
  <si>
    <t>Arató Vera</t>
  </si>
  <si>
    <t>1109 Budapest Termesz köz 10.</t>
  </si>
  <si>
    <t>Kulcsár György</t>
  </si>
  <si>
    <t>Lugosi Mária</t>
  </si>
  <si>
    <t>1048 Budapest Kerék tér 6.</t>
  </si>
  <si>
    <t>Sényi Mária</t>
  </si>
  <si>
    <t>Sütő Evelin</t>
  </si>
  <si>
    <t>1084 Budapest Kacagány tér 1.</t>
  </si>
  <si>
    <t>Kútvölgyi Árpád</t>
  </si>
  <si>
    <t>Simák Liza</t>
  </si>
  <si>
    <t>1221 Budapest Cinke utca 77.</t>
  </si>
  <si>
    <t>Kontra Benő</t>
  </si>
  <si>
    <t>Kárpáti Júlia</t>
  </si>
  <si>
    <t>1172 Budapest Kikerics utca 94.</t>
  </si>
  <si>
    <t>Bíró Katalin</t>
  </si>
  <si>
    <t>Csóka Györgyi</t>
  </si>
  <si>
    <t>1026 Budapest Tölgy lépcső 18.</t>
  </si>
  <si>
    <t>Czifra Ambrus</t>
  </si>
  <si>
    <t>Bajor Emilia</t>
  </si>
  <si>
    <t>1232 Budapest Kőfal utca 78.</t>
  </si>
  <si>
    <t>Jancsó Jeromos</t>
  </si>
  <si>
    <t>Simó Franciska</t>
  </si>
  <si>
    <t>1155 Budapest Nyerges fasor 57.</t>
  </si>
  <si>
    <t>Fitos Jolán</t>
  </si>
  <si>
    <t>1085 Budapest Tölgy dűlő 13.</t>
  </si>
  <si>
    <t>Lantos Ervin</t>
  </si>
  <si>
    <t>Szántai Imola</t>
  </si>
  <si>
    <t>1125 Budapest Bajza sor 28.</t>
  </si>
  <si>
    <t>Bognár Gáspár</t>
  </si>
  <si>
    <t>1231 Budapest Ambrus utca 12.</t>
  </si>
  <si>
    <t>Szegő Mária</t>
  </si>
  <si>
    <t>Pesti Ida</t>
  </si>
  <si>
    <t>1109 Budapest Tanító dűlő 7.</t>
  </si>
  <si>
    <t>Sulyok Ivó</t>
  </si>
  <si>
    <t>Hanák Magdolna</t>
  </si>
  <si>
    <t>1236 Budapest Kis utca 41.</t>
  </si>
  <si>
    <t>Karsai Richárd</t>
  </si>
  <si>
    <t>1035 Budapest Csavargyár utca 94.</t>
  </si>
  <si>
    <t>Szántai Ede</t>
  </si>
  <si>
    <t>Szente Virág</t>
  </si>
  <si>
    <t>1039 Budapest Boros utca 92.</t>
  </si>
  <si>
    <t>Dorogi Terézia</t>
  </si>
  <si>
    <t>Rózsahegyi Mária</t>
  </si>
  <si>
    <t>1137 Budapest Eszter tér 6.</t>
  </si>
  <si>
    <t>Halász Hermina</t>
  </si>
  <si>
    <t>Zsoldos Ágnes</t>
  </si>
  <si>
    <t>1133 Budapest Kis utca 62.</t>
  </si>
  <si>
    <t>Kőműves Krisztián</t>
  </si>
  <si>
    <t>Rozsnyai Anna</t>
  </si>
  <si>
    <t>1176 Budapest Háló utca 77.</t>
  </si>
  <si>
    <t>Árva Pál</t>
  </si>
  <si>
    <t>Simó Emma</t>
  </si>
  <si>
    <t>1057 Budapest Orgona dűlő 16.</t>
  </si>
  <si>
    <t>Szász Ábrahám</t>
  </si>
  <si>
    <t>Zeke Amália</t>
  </si>
  <si>
    <t>1191 Budapest Oldal utca 54.</t>
  </si>
  <si>
    <t>Reményi Vilma</t>
  </si>
  <si>
    <t>Sényi Stefánia</t>
  </si>
  <si>
    <t>1225 Budapest Nápoly utca 60.</t>
  </si>
  <si>
    <t>Szigetvári György</t>
  </si>
  <si>
    <t>Sári Pálma</t>
  </si>
  <si>
    <t>1213 Budapest Kossuth utca 61.</t>
  </si>
  <si>
    <t>Rádi Magdaléna</t>
  </si>
  <si>
    <t>Petró Veronika</t>
  </si>
  <si>
    <t>1108 Budapest Szittya utca 89.</t>
  </si>
  <si>
    <t>Pék Soma</t>
  </si>
  <si>
    <t>Sárosi Ágnes</t>
  </si>
  <si>
    <t>1093 Budapest Balatoni tér 3.</t>
  </si>
  <si>
    <t>Soproni Hunor</t>
  </si>
  <si>
    <t>Takács Gyöngyi</t>
  </si>
  <si>
    <t>1189 Budapest Alvó utca 66.</t>
  </si>
  <si>
    <t>Pécsi Ivó</t>
  </si>
  <si>
    <t>Hegyi Judit</t>
  </si>
  <si>
    <t>1015 Budapest Szekeres dűlő 20.</t>
  </si>
  <si>
    <t>Mátrai Lukács</t>
  </si>
  <si>
    <t>Gond Judit</t>
  </si>
  <si>
    <t>1092 Budapest Csinszka sor 3.</t>
  </si>
  <si>
    <t>Eszes Kristóf</t>
  </si>
  <si>
    <t>Jámbor Rózsa</t>
  </si>
  <si>
    <t>1109 Budapest Boros tér 2.</t>
  </si>
  <si>
    <t>Krizsán Géza</t>
  </si>
  <si>
    <t>Diószegi Kinga</t>
  </si>
  <si>
    <t>1163 Budapest Harangláb sor 28.</t>
  </si>
  <si>
    <t>Pécsi Rókus</t>
  </si>
  <si>
    <t>Szász Linda</t>
  </si>
  <si>
    <t>1232 Budapest Dajka utca 11.</t>
  </si>
  <si>
    <t>Lapos Taksony</t>
  </si>
  <si>
    <t>Sajó Stefánia</t>
  </si>
  <si>
    <t>1031 Budapest Sógor utca 31.</t>
  </si>
  <si>
    <t>Roboz Emma</t>
  </si>
  <si>
    <t>Rózsahegyi Gitta</t>
  </si>
  <si>
    <t>1119 Budapest Névtelen utca 2.</t>
  </si>
  <si>
    <t>Piller Liliána</t>
  </si>
  <si>
    <t>1154 Budapest Dobó utca 61.</t>
  </si>
  <si>
    <t>Torda Ivó</t>
  </si>
  <si>
    <t>1077 Budapest Szittya utca 10.</t>
  </si>
  <si>
    <t>Dorogi Olívia</t>
  </si>
  <si>
    <t>Keszler Ágnes</t>
  </si>
  <si>
    <t>1144 Budapest Baranyai tér 10.</t>
  </si>
  <si>
    <t>Pető Jeromos</t>
  </si>
  <si>
    <t>Patkós Gabriella</t>
  </si>
  <si>
    <t>1039 Budapest Lugas utca 53.</t>
  </si>
  <si>
    <t>Székely Ildikó</t>
  </si>
  <si>
    <t>Adorján Laura</t>
  </si>
  <si>
    <t>1153 Budapest Attila fasor 61.</t>
  </si>
  <si>
    <t>Sánta Kornél</t>
  </si>
  <si>
    <t>Petró Melinda</t>
  </si>
  <si>
    <t>1172 Budapest Pándy sor 24.</t>
  </si>
  <si>
    <t>Torda Dominika</t>
  </si>
  <si>
    <t>Orosz Kitti</t>
  </si>
  <si>
    <t>1048 Budapest Török dűlő 3.</t>
  </si>
  <si>
    <t>Dóczi Etelka</t>
  </si>
  <si>
    <t>Keszthelyi Györgyi</t>
  </si>
  <si>
    <t>1112 Budapest Bodzás utca 88.</t>
  </si>
  <si>
    <t>Siklósi Pálma</t>
  </si>
  <si>
    <t>Szepesi Galina</t>
  </si>
  <si>
    <t>1198 Budapest Malom utca 84.</t>
  </si>
  <si>
    <t>Dévényi Gyöngyvér</t>
  </si>
  <si>
    <t>Balla Elza</t>
  </si>
  <si>
    <t>1088 Budapest Hajó utca 72.</t>
  </si>
  <si>
    <t>Péli Simon</t>
  </si>
  <si>
    <t>Matos Paula</t>
  </si>
  <si>
    <t>1074 Budapest Wágner fasor 13.</t>
  </si>
  <si>
    <t>Bacsó Áron</t>
  </si>
  <si>
    <t>Radványi Felícia</t>
  </si>
  <si>
    <t>1087 Budapest Cső sor 18.</t>
  </si>
  <si>
    <t>Szelei Petra</t>
  </si>
  <si>
    <t>1046 Budapest Dobó utca 7.</t>
  </si>
  <si>
    <t>Vida Pongrác</t>
  </si>
  <si>
    <t>Bíró Piroska</t>
  </si>
  <si>
    <t>1201 Budapest Seres köz 5.</t>
  </si>
  <si>
    <t>Révész Izolda</t>
  </si>
  <si>
    <t>Földes Eszter</t>
  </si>
  <si>
    <t>1041 Budapest Halász utca 88.</t>
  </si>
  <si>
    <t>Petrás Erzsébet</t>
  </si>
  <si>
    <t>1039 Budapest Hó tér 7.</t>
  </si>
  <si>
    <t>Hetényi Martina</t>
  </si>
  <si>
    <t>1058 Budapest Baranyai sor 6.</t>
  </si>
  <si>
    <t>Rudas Gergely</t>
  </si>
  <si>
    <t>Dudás Orsolya</t>
  </si>
  <si>
    <t>1045 Budapest Babér dűlő 7.</t>
  </si>
  <si>
    <t>Koczka István</t>
  </si>
  <si>
    <t>Takács Lili</t>
  </si>
  <si>
    <t>1042 Budapest Búzavirág lépcső 28.</t>
  </si>
  <si>
    <t>Szabados Julianna</t>
  </si>
  <si>
    <t>Pajor Pálma</t>
  </si>
  <si>
    <t>1019 Budapest Honleány tér 5.</t>
  </si>
  <si>
    <t>Szabó Gitta</t>
  </si>
  <si>
    <t>Sárosi Lili</t>
  </si>
  <si>
    <t>1027 Budapest Gyepszél utca 26.</t>
  </si>
  <si>
    <t>Körmendi Fülöp</t>
  </si>
  <si>
    <t>Heller Gitta</t>
  </si>
  <si>
    <t>1065 Budapest Bajnok utca 65.</t>
  </si>
  <si>
    <t>Péli Rókus</t>
  </si>
  <si>
    <t>Róka Emma</t>
  </si>
  <si>
    <t>1133 Budapest Citrom utca 74.</t>
  </si>
  <si>
    <t>Kerepesi Krisztina</t>
  </si>
  <si>
    <t>Mosolygó Amália</t>
  </si>
  <si>
    <t>1175 Budapest Árbóc utca 68.</t>
  </si>
  <si>
    <t>Almási Hedvig</t>
  </si>
  <si>
    <t>Kőműves Viola</t>
  </si>
  <si>
    <t>1161 Budapest Etelka tér 11.</t>
  </si>
  <si>
    <t>Deák Irén</t>
  </si>
  <si>
    <t>Rózsa Julianna</t>
  </si>
  <si>
    <t>1157 Budapest Alkony utca 54.</t>
  </si>
  <si>
    <t>Puskás Réka</t>
  </si>
  <si>
    <t>Megyesi Szabrina</t>
  </si>
  <si>
    <t>1064 Budapest Kabóca köz 3.</t>
  </si>
  <si>
    <t>Hegedűs István</t>
  </si>
  <si>
    <t>Makai Kornélia</t>
  </si>
  <si>
    <t>1188 Budapest Háló utca 67.</t>
  </si>
  <si>
    <t>Bánki Hedvig</t>
  </si>
  <si>
    <t>Kosztolányi Arika</t>
  </si>
  <si>
    <t>1128 Budapest Cukrász utca 62.</t>
  </si>
  <si>
    <t>Kékesi Albert</t>
  </si>
  <si>
    <t>Pusztai Liliána</t>
  </si>
  <si>
    <t>1111 Budapest Napvirág lépcső 29.</t>
  </si>
  <si>
    <t>Rudas Tilda</t>
  </si>
  <si>
    <t>1198 Budapest Új utca 91.</t>
  </si>
  <si>
    <t>Sári Félix</t>
  </si>
  <si>
    <t>Erdélyi Antónia</t>
  </si>
  <si>
    <t>1149 Budapest Irgalmas utca 33.</t>
  </si>
  <si>
    <t>Liptai Ignác</t>
  </si>
  <si>
    <t>Ódor Jolán</t>
  </si>
  <si>
    <t>1221 Budapest Bogár tér 3.</t>
  </si>
  <si>
    <t>Pék Boldizsár</t>
  </si>
  <si>
    <t>1071 Budapest Csillag tér 8.</t>
  </si>
  <si>
    <t>Boros Galina</t>
  </si>
  <si>
    <t>Váradi Viola</t>
  </si>
  <si>
    <t>1063 Budapest Templom tér 8.</t>
  </si>
  <si>
    <t>Pozsgai Domonkos</t>
  </si>
  <si>
    <t>Keresztes Judit</t>
  </si>
  <si>
    <t>1189 Budapest Eötvös utca 80.</t>
  </si>
  <si>
    <t>Szemes Viktor</t>
  </si>
  <si>
    <t>Rákoczi Erika</t>
  </si>
  <si>
    <t>1026 Budapest Fehér dűlő 5.</t>
  </si>
  <si>
    <t>Szarka Bíborka</t>
  </si>
  <si>
    <t>Kőműves Ida</t>
  </si>
  <si>
    <t>1164 Budapest Tulipán dűlő 11.</t>
  </si>
  <si>
    <t>Buzsáki Liza</t>
  </si>
  <si>
    <t>Kocsis Hajnalka</t>
  </si>
  <si>
    <t>1218 Budapest Nyerges utca 11.</t>
  </si>
  <si>
    <t>Erdei Bulcsú</t>
  </si>
  <si>
    <t>Országh Ilka</t>
  </si>
  <si>
    <t>1011 Budapest Barázda lépcső 30.</t>
  </si>
  <si>
    <t>Kenyeres Szilveszter</t>
  </si>
  <si>
    <t>Keszthelyi Sára</t>
  </si>
  <si>
    <t>1138 Budapest Fürj utca 45.</t>
  </si>
  <si>
    <t>Kerti Ilona</t>
  </si>
  <si>
    <t>Márkus Boglár</t>
  </si>
  <si>
    <t>1174 Budapest Kikerics tér 5.</t>
  </si>
  <si>
    <t>Liptai Mátyás</t>
  </si>
  <si>
    <t>Engi Lili</t>
  </si>
  <si>
    <t>1021 Budapest Alma utca 39.</t>
  </si>
  <si>
    <t>Káldor Soma</t>
  </si>
  <si>
    <t>Paál Gitta</t>
  </si>
  <si>
    <t>1105 Budapest Csárda fasor 56.</t>
  </si>
  <si>
    <t>Kassai Kolos</t>
  </si>
  <si>
    <t>1078 Budapest Felhő tér 3.</t>
  </si>
  <si>
    <t>Fejes Imola</t>
  </si>
  <si>
    <t>Kozma Judit</t>
  </si>
  <si>
    <t>1114 Budapest Tulipán utca 16.</t>
  </si>
  <si>
    <t>Hernádi Zsófia</t>
  </si>
  <si>
    <t>Ujvári Flóra</t>
  </si>
  <si>
    <t>1058 Budapest Harangláb lépcső 22.</t>
  </si>
  <si>
    <t>Mátrai Rezső</t>
  </si>
  <si>
    <t>Alföldi Boglár</t>
  </si>
  <si>
    <t>1061 Budapest Hó lépcső 25.</t>
  </si>
  <si>
    <t>Pálfi Gyöngyi</t>
  </si>
  <si>
    <t>1092 Budapest Csöpp utca 77.</t>
  </si>
  <si>
    <t>Makra Ágota</t>
  </si>
  <si>
    <t>1206 Budapest Jókai utca 2.</t>
  </si>
  <si>
    <t>Jelinek Szeréna</t>
  </si>
  <si>
    <t>Pákozdi Imola</t>
  </si>
  <si>
    <t>1053 Budapest Pál lépcső 9.</t>
  </si>
  <si>
    <t>Gerencsér Katinka</t>
  </si>
  <si>
    <t>Pap Edit</t>
  </si>
  <si>
    <t>1124 Budapest Bálna utca 87.</t>
  </si>
  <si>
    <t>Czifra Kázmér</t>
  </si>
  <si>
    <t>Dobai Pálma</t>
  </si>
  <si>
    <t>1052 Budapest Gáz utca 41.</t>
  </si>
  <si>
    <t>Lapos Magdolna</t>
  </si>
  <si>
    <t>Haraszti Cecilia</t>
  </si>
  <si>
    <t>1174 Budapest Napsugár utca 85.</t>
  </si>
  <si>
    <t>Dombi Amanda</t>
  </si>
  <si>
    <t>1097 Budapest Szív lépcső 27.</t>
  </si>
  <si>
    <t>Révész Erik</t>
  </si>
  <si>
    <t>Sárvári Stefánia</t>
  </si>
  <si>
    <t>1065 Budapest Nyár fasor 15.</t>
  </si>
  <si>
    <t>Takács Mihály</t>
  </si>
  <si>
    <t>Dallos Tímea</t>
  </si>
  <si>
    <t>1119 Budapest Pék tér 6.</t>
  </si>
  <si>
    <t>Osváth Iván</t>
  </si>
  <si>
    <t>Pölöskei Olga</t>
  </si>
  <si>
    <t>1034 Budapest Kossuth utca 22.</t>
  </si>
  <si>
    <t>Éles Emőke</t>
  </si>
  <si>
    <t>Gyarmati Mária</t>
  </si>
  <si>
    <t>1162 Budapest Gyepszél tér 9.</t>
  </si>
  <si>
    <t>Kozma Regina</t>
  </si>
  <si>
    <t>Suba Olimpia</t>
  </si>
  <si>
    <t>1193 Budapest Ambrus utca 94.</t>
  </si>
  <si>
    <t>Szamosi Attila</t>
  </si>
  <si>
    <t>Kulcsár Klára</t>
  </si>
  <si>
    <t>1202 Budapest Budapesti dűlő 19.</t>
  </si>
  <si>
    <t>Madarász Elvira</t>
  </si>
  <si>
    <t>Megyeri Aranka</t>
  </si>
  <si>
    <t>1102 Budapest Arasz utca 39.</t>
  </si>
  <si>
    <t>Pócsik Sebestény</t>
  </si>
  <si>
    <t>Eke Edit</t>
  </si>
  <si>
    <t>1116 Budapest Hal utca 99.</t>
  </si>
  <si>
    <t>Petrás Emilia</t>
  </si>
  <si>
    <t>Somogyi Emilia</t>
  </si>
  <si>
    <t>1236 Budapest Bogár tér 10.</t>
  </si>
  <si>
    <t>Kis Simon</t>
  </si>
  <si>
    <t>Bacsó Dóra</t>
  </si>
  <si>
    <t>1086 Budapest Cinke fasor 41.</t>
  </si>
  <si>
    <t>Cseh Renáta</t>
  </si>
  <si>
    <t>1113 Budapest Darázs  utca 59.</t>
  </si>
  <si>
    <t>Erdélyi Paula</t>
  </si>
  <si>
    <t>Ritter Lídia</t>
  </si>
  <si>
    <t>1123 Budapest Bogár fasor 56.</t>
  </si>
  <si>
    <t>Szirtes Ferenc</t>
  </si>
  <si>
    <t>1036 Budapest Páva lépcső 9.</t>
  </si>
  <si>
    <t>Bán Vendel</t>
  </si>
  <si>
    <t>Pallagi Barbara</t>
  </si>
  <si>
    <t>1045 Budapest Piac utca 28.</t>
  </si>
  <si>
    <t>Galla Vazul</t>
  </si>
  <si>
    <t>Karsai Ildikó</t>
  </si>
  <si>
    <t>1138 Budapest Napsugár sor 5.</t>
  </si>
  <si>
    <t>Cseh Emma</t>
  </si>
  <si>
    <t>1083 Budapest Rendőr utca 48.</t>
  </si>
  <si>
    <t>Pálinkás Arika</t>
  </si>
  <si>
    <t>Nyári Edit</t>
  </si>
  <si>
    <t>1016 Budapest Ősz utca 50.</t>
  </si>
  <si>
    <t>Fábián Timót</t>
  </si>
  <si>
    <t>Kalocsai Dóra</t>
  </si>
  <si>
    <t>1155 Budapest Menyasszony dűlő 20.</t>
  </si>
  <si>
    <t>Pajor Frigyes</t>
  </si>
  <si>
    <t>Jancsó Gertrúd</t>
  </si>
  <si>
    <t>1238 Budapest Ősz fasor 35.</t>
  </si>
  <si>
    <t>Kürti Arany</t>
  </si>
  <si>
    <t>Hernádi Adrienn</t>
  </si>
  <si>
    <t>1144 Budapest Múzeum dűlő 10.</t>
  </si>
  <si>
    <t>Rényi Rózsa</t>
  </si>
  <si>
    <t>Bognár Nóra</t>
  </si>
  <si>
    <t>1169 Budapest Szegfű köz 5.</t>
  </si>
  <si>
    <t>Halász Hédi</t>
  </si>
  <si>
    <t>Körmendi Cecilia</t>
  </si>
  <si>
    <t>1167 Budapest Alkony fasor 76.</t>
  </si>
  <si>
    <t>Pénzes Lívia</t>
  </si>
  <si>
    <t>Sági Izolda</t>
  </si>
  <si>
    <t>1015 Budapest Hadnagy dűlő 7.</t>
  </si>
  <si>
    <t>Péli Fanni</t>
  </si>
  <si>
    <t>Ligeti Etelka</t>
  </si>
  <si>
    <t>1105 Budapest Menyasszony utca 99.</t>
  </si>
  <si>
    <t>Heller Emilia</t>
  </si>
  <si>
    <t>Kurucz Anna</t>
  </si>
  <si>
    <t>1157 Budapest Mészáros sor 12.</t>
  </si>
  <si>
    <t>Pongó Etelka</t>
  </si>
  <si>
    <t>Somogyi Rózsa</t>
  </si>
  <si>
    <t>1161 Budapest Balatoni utca 47.</t>
  </si>
  <si>
    <t>Szorád György</t>
  </si>
  <si>
    <t>Csonka Boglárka</t>
  </si>
  <si>
    <t>1132 Budapest Mókus sor 21.</t>
  </si>
  <si>
    <t>Laczkó Elemér</t>
  </si>
  <si>
    <t>Róka Erzsébet</t>
  </si>
  <si>
    <t>1186 Budapest Bánk bán tér 2.</t>
  </si>
  <si>
    <t>Bódi Vazul</t>
  </si>
  <si>
    <t>Novák Teréz</t>
  </si>
  <si>
    <t>1063 Budapest Jászai Mari utca 80.</t>
  </si>
  <si>
    <t>Baranyai Piroska</t>
  </si>
  <si>
    <t>Rigó Szabrina</t>
  </si>
  <si>
    <t>1178 Budapest Avar lépcső 23.</t>
  </si>
  <si>
    <t>Csontos István</t>
  </si>
  <si>
    <t>Forgács Katalin</t>
  </si>
  <si>
    <t>1076 Budapest Menyasszony utca 53.</t>
  </si>
  <si>
    <t>Rajnai Gyula</t>
  </si>
  <si>
    <t>Szorád Fanni</t>
  </si>
  <si>
    <t>1079 Budapest Votinszky dűlő 8.</t>
  </si>
  <si>
    <t>Rádai Veronika</t>
  </si>
  <si>
    <t>1062 Budapest Fürj utca 79.</t>
  </si>
  <si>
    <t>Bene Mária</t>
  </si>
  <si>
    <t>Sas Lujza</t>
  </si>
  <si>
    <t>1128 Budapest Levél tér 11.</t>
  </si>
  <si>
    <t>Sas Aurél</t>
  </si>
  <si>
    <t>Csordás Ida</t>
  </si>
  <si>
    <t>1055 Budapest Piac utca 83.</t>
  </si>
  <si>
    <t>Kozma Flóra</t>
  </si>
  <si>
    <t>Patkós Tamara</t>
  </si>
  <si>
    <t>1116 Budapest Vőlegény dűlő 10.</t>
  </si>
  <si>
    <t>Hernádi András</t>
  </si>
  <si>
    <t>Petró Emőke</t>
  </si>
  <si>
    <t>1142 Budapest Honleány utca 29.</t>
  </si>
  <si>
    <t>Hegyi Ignác</t>
  </si>
  <si>
    <t>Juhász Borbála</t>
  </si>
  <si>
    <t>1095 Budapest Meder utca 70.</t>
  </si>
  <si>
    <t>Somos Gitta</t>
  </si>
  <si>
    <t>Kállai Ágota</t>
  </si>
  <si>
    <t>1055 Budapest Tél utca 72.</t>
  </si>
  <si>
    <t>Végh Ede</t>
  </si>
  <si>
    <t>Berkes Aranka</t>
  </si>
  <si>
    <t>1052 Budapest Birkozó lépcső 29.</t>
  </si>
  <si>
    <t>Bodrogi Marietta</t>
  </si>
  <si>
    <t>1104 Budapest Malom tér 12.</t>
  </si>
  <si>
    <t>Sulyok György</t>
  </si>
  <si>
    <t>Ritter Judit</t>
  </si>
  <si>
    <t>1148 Budapest Cukrász utca 29.</t>
  </si>
  <si>
    <t>Kende Viola</t>
  </si>
  <si>
    <t>Varga Luca</t>
  </si>
  <si>
    <t>1183 Budapest Árvíz utca 13.</t>
  </si>
  <si>
    <t>Kürti Rita</t>
  </si>
  <si>
    <t>Karácsony Izabella</t>
  </si>
  <si>
    <t>1103 Budapest Napvirág utca 28.</t>
  </si>
  <si>
    <t>Gönci Matild</t>
  </si>
  <si>
    <t>Gyimesi Magda</t>
  </si>
  <si>
    <t>1089 Budapest Bagoly utca 33.</t>
  </si>
  <si>
    <t>Müller Oszkár</t>
  </si>
  <si>
    <t>Táborosi Emőke</t>
  </si>
  <si>
    <t>1152 Budapest István király tér 2.</t>
  </si>
  <si>
    <t>Faludi Géza</t>
  </si>
  <si>
    <t>Szigetvári Judit</t>
  </si>
  <si>
    <t>1217 Budapest Széchenyi utca 97.</t>
  </si>
  <si>
    <t>Berkes Adél</t>
  </si>
  <si>
    <t>Hamza Mária</t>
  </si>
  <si>
    <t>1012 Budapest Napsugár fasor 29.</t>
  </si>
  <si>
    <t>Csonka Győző</t>
  </si>
  <si>
    <t>Német Dóra</t>
  </si>
  <si>
    <t>1125 Budapest Indóház utca 75.</t>
  </si>
  <si>
    <t>Farkas Tihamér</t>
  </si>
  <si>
    <t>Sólyom Réka</t>
  </si>
  <si>
    <t>1036 Budapest Pezsgő utca 33.</t>
  </si>
  <si>
    <t>Karikás Béla</t>
  </si>
  <si>
    <t>Lovász Ágnes</t>
  </si>
  <si>
    <t>1141 Budapest Angyal utca 27.</t>
  </si>
  <si>
    <t>Somlai Vazul</t>
  </si>
  <si>
    <t>1026 Budapest Arató lépcső 9.</t>
  </si>
  <si>
    <t>Pázmány Dorottya</t>
  </si>
  <si>
    <t>Rózsa Fanni</t>
  </si>
  <si>
    <t>1236 Budapest Vőlegény utca 72.</t>
  </si>
  <si>
    <t>Káldor Benedek</t>
  </si>
  <si>
    <t>Vörös Gerda</t>
  </si>
  <si>
    <t>1154 Budapest Csárda utca 17.</t>
  </si>
  <si>
    <t>Selényi Magdolna</t>
  </si>
  <si>
    <t>Kenyeres Amália</t>
  </si>
  <si>
    <t>1132 Budapest Bánk bán utca 4.</t>
  </si>
  <si>
    <t>Pintér Veronika</t>
  </si>
  <si>
    <t>Bakos Dorottya</t>
  </si>
  <si>
    <t>1101 Budapest Búzavirág utca 52.</t>
  </si>
  <si>
    <t>Kerepesi Márta</t>
  </si>
  <si>
    <t>1222 Budapest Alvó utca 31.</t>
  </si>
  <si>
    <t>Káldor Mária</t>
  </si>
  <si>
    <t>Harsányi Evelin</t>
  </si>
  <si>
    <t>1202 Budapest Balatoni dűlő 6.</t>
  </si>
  <si>
    <t>Fitos Fülöp</t>
  </si>
  <si>
    <t>Tárnok Antónia</t>
  </si>
  <si>
    <t>1129 Budapest Alkony tér 8.</t>
  </si>
  <si>
    <t>Kubinyi Éva</t>
  </si>
  <si>
    <t>Stark Emilia</t>
  </si>
  <si>
    <t>1089 Budapest Csavar utca 50.</t>
  </si>
  <si>
    <t>Pallagi Vilmos</t>
  </si>
  <si>
    <t>Szatmári Etelka</t>
  </si>
  <si>
    <t>1118 Budapest Angyal utca 67.</t>
  </si>
  <si>
    <t>Huszák Örs</t>
  </si>
  <si>
    <t>Piros Ibolya</t>
  </si>
  <si>
    <t>1125 Budapest Gránit utca 49.</t>
  </si>
  <si>
    <t>Horváth Valentin</t>
  </si>
  <si>
    <t>Csonka Júlia</t>
  </si>
  <si>
    <t>1065 Budapest Kapás utca 15.</t>
  </si>
  <si>
    <t>Lapos Márkó</t>
  </si>
  <si>
    <t>Kerti Amália</t>
  </si>
  <si>
    <t>1196 Budapest Koma utca 99.</t>
  </si>
  <si>
    <t>Rideg Iván</t>
  </si>
  <si>
    <t>Egervári Liliána</t>
  </si>
  <si>
    <t>1129 Budapest Bálvány köz 10.</t>
  </si>
  <si>
    <t>Tóth Marcell</t>
  </si>
  <si>
    <t>Lovász Annabella</t>
  </si>
  <si>
    <t>1049 Budapest Citrom utca 43.</t>
  </si>
  <si>
    <t>Bolgár Regina</t>
  </si>
  <si>
    <t>Csiszár Barbara</t>
  </si>
  <si>
    <t>1032 Budapest Alkony tér 11.</t>
  </si>
  <si>
    <t>Réz Szidónia</t>
  </si>
  <si>
    <t>Fehér Aranka</t>
  </si>
  <si>
    <t>1091 Budapest Búcsú utca 84.</t>
  </si>
  <si>
    <t>Honti Menyhért</t>
  </si>
  <si>
    <t>Hegyi Virág</t>
  </si>
  <si>
    <t>1033 Budapest Vőlegény lépcső 23.</t>
  </si>
  <si>
    <t>Szép Melinda</t>
  </si>
  <si>
    <t>1178 Budapest Halász utca 57.</t>
  </si>
  <si>
    <t>Nógrádi Klotild</t>
  </si>
  <si>
    <t>Sólyom Olga</t>
  </si>
  <si>
    <t>1092 Budapest Lencse tér 7.</t>
  </si>
  <si>
    <t>Váraljai Ignác</t>
  </si>
  <si>
    <t>Huszák Ágota</t>
  </si>
  <si>
    <t>1066 Budapest Hal tér 6.</t>
  </si>
  <si>
    <t>Kőszegi Kriszta</t>
  </si>
  <si>
    <t>Deli Vanda</t>
  </si>
  <si>
    <t>1069 Budapest Múzeum utca 8.</t>
  </si>
  <si>
    <t>Váraljai Margit</t>
  </si>
  <si>
    <t>Somoskövi Rita</t>
  </si>
  <si>
    <t>1101 Budapest Csipkegyári utca 74.</t>
  </si>
  <si>
    <t>Forgács Györgyi</t>
  </si>
  <si>
    <t>Fábián Flóra</t>
  </si>
  <si>
    <t>1179 Budapest Szekeres utca 100.</t>
  </si>
  <si>
    <t>Kövér Olimpia</t>
  </si>
  <si>
    <t>1169 Budapest Gránit tér 5.</t>
  </si>
  <si>
    <t>Kondor Hajna</t>
  </si>
  <si>
    <t>Perényi Rózsa</t>
  </si>
  <si>
    <t>1105 Budapest Budapesti utca 81.</t>
  </si>
  <si>
    <t>Pósa Ábrahám</t>
  </si>
  <si>
    <t>Tihanyi Judit</t>
  </si>
  <si>
    <t>1077 Budapest Pék fasor 71.</t>
  </si>
  <si>
    <t>Kállai Rókus</t>
  </si>
  <si>
    <t>Gulyás Kitti</t>
  </si>
  <si>
    <t>1091 Budapest Seres utca 21.</t>
  </si>
  <si>
    <t>Prohaszka Vilma</t>
  </si>
  <si>
    <t>1123 Budapest Wágner utca 8.</t>
  </si>
  <si>
    <t>Jenei Mózes</t>
  </si>
  <si>
    <t>Bíró Barbara</t>
  </si>
  <si>
    <t>1227 Budapest Boros tér 7.</t>
  </si>
  <si>
    <t>Pap Szilvia</t>
  </si>
  <si>
    <t>Lugosi Patrícia</t>
  </si>
  <si>
    <t>1197 Budapest Boróka utca 88.</t>
  </si>
  <si>
    <t>Bagi Tiborc</t>
  </si>
  <si>
    <t>Mérei Lujza</t>
  </si>
  <si>
    <t>1064 Budapest Pacsirta dűlő 8.</t>
  </si>
  <si>
    <t>Krizsán Irma</t>
  </si>
  <si>
    <t>Dévényi Edina</t>
  </si>
  <si>
    <t>1052 Budapest Gomba utca 85.</t>
  </si>
  <si>
    <t>Nyéki Annamária</t>
  </si>
  <si>
    <t>Pécsi Irma</t>
  </si>
  <si>
    <t>1225 Budapest Cserfa utca 91.</t>
  </si>
  <si>
    <t>Palotás Miklós</t>
  </si>
  <si>
    <t>Beke Annamária</t>
  </si>
  <si>
    <t>1068 Budapest Rózsa utca 53.</t>
  </si>
  <si>
    <t>Pálvölgyi Roland</t>
  </si>
  <si>
    <t>1082 Budapest Kossuth lépcső 25.</t>
  </si>
  <si>
    <t>Szekeres Franciska</t>
  </si>
  <si>
    <t>Halasi Kármen</t>
  </si>
  <si>
    <t>1145 Budapest Boróka tér 9.</t>
  </si>
  <si>
    <t>Kemény Jolán</t>
  </si>
  <si>
    <t>Pálfi Boglárka</t>
  </si>
  <si>
    <t>1036 Budapest Darázs  utca 19.</t>
  </si>
  <si>
    <t>Sebő Bonifác</t>
  </si>
  <si>
    <t>Deli Rozália</t>
  </si>
  <si>
    <t>1128 Budapest Boros tér 1.</t>
  </si>
  <si>
    <t>Madarász Bertalan</t>
  </si>
  <si>
    <t>Keszthelyi Cecilia</t>
  </si>
  <si>
    <t>1035 Budapest Cukrász tér 1.</t>
  </si>
  <si>
    <t>Kende Gedeon</t>
  </si>
  <si>
    <t>Hanák Magdaléna</t>
  </si>
  <si>
    <t>1167 Budapest Gránit utca 58.</t>
  </si>
  <si>
    <t>Halasi Kinga</t>
  </si>
  <si>
    <t>Solymár Mária</t>
  </si>
  <si>
    <t>1132 Budapest Bécsi utca 65.</t>
  </si>
  <si>
    <t>Bíró Amanda</t>
  </si>
  <si>
    <t>Egyed Melinda</t>
  </si>
  <si>
    <t>1047 Budapest Attila tér 2.</t>
  </si>
  <si>
    <t>Jávor Zsófia</t>
  </si>
  <si>
    <t>Rákoczi Sára</t>
  </si>
  <si>
    <t>1219 Budapest Budapesti lépcső 8.</t>
  </si>
  <si>
    <t>Méhes Marianna</t>
  </si>
  <si>
    <t>Sánta Petra</t>
  </si>
  <si>
    <t>1121 Budapest Pék fasor 56.</t>
  </si>
  <si>
    <t>Perjés Gyula</t>
  </si>
  <si>
    <t>Polyák Adrienn</t>
  </si>
  <si>
    <t>1113 Budapest Paprika utca 31.</t>
  </si>
  <si>
    <t>Gerencsér Ádám</t>
  </si>
  <si>
    <t>1101 Budapest Csavar lépcső 2.</t>
  </si>
  <si>
    <t>Sárai Jenő</t>
  </si>
  <si>
    <t>Erdei Patrícia</t>
  </si>
  <si>
    <t>1168 Budapest Eszperantó utca 67.</t>
  </si>
  <si>
    <t>Fehérvári Károly</t>
  </si>
  <si>
    <t>Unger Magdolna</t>
  </si>
  <si>
    <t>1036 Budapest Gyepszél tér 2.</t>
  </si>
  <si>
    <t>Simó Anikó</t>
  </si>
  <si>
    <t>Halmosi Kriszta</t>
  </si>
  <si>
    <t>1034 Budapest Zólyom utca 52.</t>
  </si>
  <si>
    <t>Kozma Krisztina</t>
  </si>
  <si>
    <t>Császár Erzsébet</t>
  </si>
  <si>
    <t>1015 Budapest Erdőszéli utca 95.</t>
  </si>
  <si>
    <t>Ács Antal</t>
  </si>
  <si>
    <t>Unger Helga</t>
  </si>
  <si>
    <t>1225 Budapest Lengyel utca 52.</t>
  </si>
  <si>
    <t>Sárközi Pál</t>
  </si>
  <si>
    <t>Csaplár Gizella</t>
  </si>
  <si>
    <t>1109 Budapest Halász sor 1.</t>
  </si>
  <si>
    <t>Kapás Sebestény</t>
  </si>
  <si>
    <t>1203 Budapest Mészáros fasor 76.</t>
  </si>
  <si>
    <t>Szolnoki Gál</t>
  </si>
  <si>
    <t>Dudás Laura</t>
  </si>
  <si>
    <t>1142 Budapest Bánk bán tér 2.</t>
  </si>
  <si>
    <t>Kapás Katinka</t>
  </si>
  <si>
    <t>Szendrő Jolán</t>
  </si>
  <si>
    <t>1183 Budapest Szív utca 26.</t>
  </si>
  <si>
    <t>Rideg Barnabás</t>
  </si>
  <si>
    <t>Sági Kata</t>
  </si>
  <si>
    <t>1066 Budapest Hadnagy utca 23.</t>
  </si>
  <si>
    <t>Somoskövi Tünde</t>
  </si>
  <si>
    <t>Réz Brigitta</t>
  </si>
  <si>
    <t>1135 Budapest Alkony lépcső 18.</t>
  </si>
  <si>
    <t>Vida Ernő</t>
  </si>
  <si>
    <t>Vadász Boglárka</t>
  </si>
  <si>
    <t>1025 Budapest Sógor köz 1.</t>
  </si>
  <si>
    <t>Pomázi Ida</t>
  </si>
  <si>
    <t>Forrai Fanni</t>
  </si>
  <si>
    <t>1109 Budapest Varga tér 9.</t>
  </si>
  <si>
    <t>Bagi Amália</t>
  </si>
  <si>
    <t>Maróti Gabriella</t>
  </si>
  <si>
    <t>1013 Budapest Eszperantó utca 74.</t>
  </si>
  <si>
    <t>Káplár Pál</t>
  </si>
  <si>
    <t>Polgár Orsolya</t>
  </si>
  <si>
    <t>1034 Budapest Avar utca 95.</t>
  </si>
  <si>
    <t>Makai Vazul</t>
  </si>
  <si>
    <t>Csaplár Rita</t>
  </si>
  <si>
    <t>1237 Budapest Attila köz 2.</t>
  </si>
  <si>
    <t>Dobai Tamás</t>
  </si>
  <si>
    <t>Török Edina</t>
  </si>
  <si>
    <t>1083 Budapest Kacagány sor 7.</t>
  </si>
  <si>
    <t>Petrovics Zétény</t>
  </si>
  <si>
    <t>Vágó Olga</t>
  </si>
  <si>
    <t>1188 Budapest Kerekes tér 11.</t>
  </si>
  <si>
    <t>Ódor Erika</t>
  </si>
  <si>
    <t>Csordás Viktória</t>
  </si>
  <si>
    <t>1179 Budapest Darázs  köz 2.</t>
  </si>
  <si>
    <t>Cseke Ádám</t>
  </si>
  <si>
    <t>Czakó Gertrúd</t>
  </si>
  <si>
    <t>1165 Budapest Indóház utca 90.</t>
  </si>
  <si>
    <t>Dombi Péter</t>
  </si>
  <si>
    <t>Tárnok Annabella</t>
  </si>
  <si>
    <t>1098 Budapest Csillag tér 10.</t>
  </si>
  <si>
    <t>Végh Hilda</t>
  </si>
  <si>
    <t>Romhányi Adrienn</t>
  </si>
  <si>
    <t>1145 Budapest Citrom utca 18.</t>
  </si>
  <si>
    <t>Karsai Lídia</t>
  </si>
  <si>
    <t>Kemény Izabella</t>
  </si>
  <si>
    <t>1052 Budapest Cinke utca 28.</t>
  </si>
  <si>
    <t>Székely Boglár</t>
  </si>
  <si>
    <t>1146 Budapest Árbóc utca 74.</t>
  </si>
  <si>
    <t>Füstös Vencel</t>
  </si>
  <si>
    <t>1069 Budapest Bor köz 11.</t>
  </si>
  <si>
    <t>Murányi Dávid</t>
  </si>
  <si>
    <t>Solymár Zsóka</t>
  </si>
  <si>
    <t>1035 Budapest Apáca utca 52.</t>
  </si>
  <si>
    <t>Szamosi Szervác</t>
  </si>
  <si>
    <t>Dóczi Annamária</t>
  </si>
  <si>
    <t>1091 Budapest Őrház utca 25.</t>
  </si>
  <si>
    <t>Csányi Róbert</t>
  </si>
  <si>
    <t>Huszka Júlia</t>
  </si>
  <si>
    <t>1084 Budapest Árvíz dűlő 12.</t>
  </si>
  <si>
    <t>Sós Kolos</t>
  </si>
  <si>
    <t>Keszthelyi Hédi</t>
  </si>
  <si>
    <t>1086 Budapest Nyerges utca 46.</t>
  </si>
  <si>
    <t>Kardos Ervin</t>
  </si>
  <si>
    <t>Pék Lívia</t>
  </si>
  <si>
    <t>1102 Budapest Múzeum sor 8.</t>
  </si>
  <si>
    <t>Horváth Edgár</t>
  </si>
  <si>
    <t>Tóth Boriska</t>
  </si>
  <si>
    <t>1135 Budapest Szegfű sor 10.</t>
  </si>
  <si>
    <t>Szerencsés Pál</t>
  </si>
  <si>
    <t>Császár Kornélia</t>
  </si>
  <si>
    <t>1109 Budapest Kiskúti utca 43.</t>
  </si>
  <si>
    <t>Szendrei Mária</t>
  </si>
  <si>
    <t>Ligeti Szidónia</t>
  </si>
  <si>
    <t>1128 Budapest Napsugár dűlő 16.</t>
  </si>
  <si>
    <t>Fitos Lukács</t>
  </si>
  <si>
    <t>Rostás Arika</t>
  </si>
  <si>
    <t>1179 Budapest Harangláb tér 9.</t>
  </si>
  <si>
    <t>Czifra Vilmos</t>
  </si>
  <si>
    <t>Fodor Edina</t>
  </si>
  <si>
    <t>1128 Budapest Bánk bán sor 18.</t>
  </si>
  <si>
    <t>Honti Lajos</t>
  </si>
  <si>
    <t>Mezei Alíz</t>
  </si>
  <si>
    <t>1222 Budapest Háló fasor 93.</t>
  </si>
  <si>
    <t>Petrás Kinga</t>
  </si>
  <si>
    <t>Petrányi Amália</t>
  </si>
  <si>
    <t>1228 Budapest Fecske utca 8.</t>
  </si>
  <si>
    <t>Sipos Violetta</t>
  </si>
  <si>
    <t>1115 Budapest Tölgy utca 85.</t>
  </si>
  <si>
    <t>Szőnyi Vazul</t>
  </si>
  <si>
    <t>Lakatos Alíz</t>
  </si>
  <si>
    <t>1204 Budapest Csinszka utca 80.</t>
  </si>
  <si>
    <t>Reményi Árpád</t>
  </si>
  <si>
    <t>Garami Erika</t>
  </si>
  <si>
    <t>1134 Budapest Harangláb fasor 92.</t>
  </si>
  <si>
    <t>Földes Ádám</t>
  </si>
  <si>
    <t>Zeke Szeréna</t>
  </si>
  <si>
    <t>1032 Budapest Paprika köz 8.</t>
  </si>
  <si>
    <t>Huszár Paula</t>
  </si>
  <si>
    <t>Szőllősi Hermina</t>
  </si>
  <si>
    <t>1035 Budapest Tölgy tér 12.</t>
  </si>
  <si>
    <t>Szilágyi Szilárd</t>
  </si>
  <si>
    <t>Soltész Flóra</t>
  </si>
  <si>
    <t>1069 Budapest Rába tér 11.</t>
  </si>
  <si>
    <t>Sitkei Máté</t>
  </si>
  <si>
    <t>Huszka Vera</t>
  </si>
  <si>
    <t>1176 Budapest Babér dűlő 9.</t>
  </si>
  <si>
    <t>Váradi László</t>
  </si>
  <si>
    <t>Mohácsi Brigitta</t>
  </si>
  <si>
    <t>1178 Budapest Birkozó utca 16.</t>
  </si>
  <si>
    <t>Zágon Kriszta</t>
  </si>
  <si>
    <t>1046 Budapest Alvó utca 58.</t>
  </si>
  <si>
    <t>Sulyok Endre</t>
  </si>
  <si>
    <t>Enyedi Viktória</t>
  </si>
  <si>
    <t>1069 Budapest Vőlegény fasor 66.</t>
  </si>
  <si>
    <t>Tomcsik Kázmér</t>
  </si>
  <si>
    <t>Juhász Marianna</t>
  </si>
  <si>
    <t>1138 Budapest Nép utca 22.</t>
  </si>
  <si>
    <t>Gál Tamara</t>
  </si>
  <si>
    <t>Tóth Anita</t>
  </si>
  <si>
    <t>1186 Budapest Derkovits lépcső 19.</t>
  </si>
  <si>
    <t>Somos Lídia</t>
  </si>
  <si>
    <t>Mácsai Berta</t>
  </si>
  <si>
    <t>1227 Budapest Ambrus utca 44.</t>
  </si>
  <si>
    <t>Kútvölgyi Evelin</t>
  </si>
  <si>
    <t>Harmat Brigitta</t>
  </si>
  <si>
    <t>1046 Budapest Lengyel utca 21.</t>
  </si>
  <si>
    <t>Pálvölgyi Mária</t>
  </si>
  <si>
    <t>1065 Budapest Honleány tér 9.</t>
  </si>
  <si>
    <t>Farkas Benő</t>
  </si>
  <si>
    <t>Solymos Zsuzsanna</t>
  </si>
  <si>
    <t>1232 Budapest Darázs  utca 2.</t>
  </si>
  <si>
    <t>Dorogi Titusz</t>
  </si>
  <si>
    <t>Pázmány Dominika</t>
  </si>
  <si>
    <t>1106 Budapest Hadnagy tér 4.</t>
  </si>
  <si>
    <t>Márkus Szilvia</t>
  </si>
  <si>
    <t>Szebeni Olga</t>
  </si>
  <si>
    <t>1212 Budapest Berkenye sor 22.</t>
  </si>
  <si>
    <t>Molnár Illés</t>
  </si>
  <si>
    <t>Benkő Emilia</t>
  </si>
  <si>
    <t>1148 Budapest Nyíl tér 5.</t>
  </si>
  <si>
    <t>Karsai Dániel</t>
  </si>
  <si>
    <t>Nagy Virág</t>
  </si>
  <si>
    <t>1074 Budapest Harangláb tér 11.</t>
  </si>
  <si>
    <t>Bakonyi Lóránd</t>
  </si>
  <si>
    <t>Szabados Etelka</t>
  </si>
  <si>
    <t>1055 Budapest Bogár lépcső 8.</t>
  </si>
  <si>
    <t>Egyed Zsombor</t>
  </si>
  <si>
    <t>Jávor Mónika</t>
  </si>
  <si>
    <t>1074 Budapest Piac utca 65.</t>
  </si>
  <si>
    <t>Kékesi Botond</t>
  </si>
  <si>
    <t>Szepesi Paula</t>
  </si>
  <si>
    <t>1102 Budapest Kalász utca 81.</t>
  </si>
  <si>
    <t>Koczka Szeréna</t>
  </si>
  <si>
    <t>Galla Júlia</t>
  </si>
  <si>
    <t>1156 Budapest Barázda utca 82.</t>
  </si>
  <si>
    <t>Csonka Klára</t>
  </si>
  <si>
    <t>1099 Budapest Gömb fasor 43.</t>
  </si>
  <si>
    <t>Pénzes Kristóf</t>
  </si>
  <si>
    <t>Huszka Ilka</t>
  </si>
  <si>
    <t>1233 Budapest Eszter utca 47.</t>
  </si>
  <si>
    <t>Nyári Jenő</t>
  </si>
  <si>
    <t>Székely Hilda</t>
  </si>
  <si>
    <t>1199 Budapest Irgalmas utca 64.</t>
  </si>
  <si>
    <t>Szolnoki Nándor</t>
  </si>
  <si>
    <t>Pete Barbara</t>
  </si>
  <si>
    <t>1136 Budapest Templom utca 90.</t>
  </si>
  <si>
    <t>Martos Gertrúd</t>
  </si>
  <si>
    <t>Káplár Emőke</t>
  </si>
  <si>
    <t>1064 Budapest Kiskúti utca 54.</t>
  </si>
  <si>
    <t>Pénzes Orsolya</t>
  </si>
  <si>
    <t>Sötér Kármen</t>
  </si>
  <si>
    <t>1161 Budapest Angyal utca 26.</t>
  </si>
  <si>
    <t>Székely Zsóka</t>
  </si>
  <si>
    <t>Jobbágy Zsuzsanna</t>
  </si>
  <si>
    <t>1176 Budapest Felhő tér 3.</t>
  </si>
  <si>
    <t>Bobák Katalin</t>
  </si>
  <si>
    <t>Svéd Dóra</t>
  </si>
  <si>
    <t>1055 Budapest Csóka utca 38.</t>
  </si>
  <si>
    <t>Kulcsár Tihamér</t>
  </si>
  <si>
    <t>Szamosi Emőke</t>
  </si>
  <si>
    <t>1191 Budapest Bölcs tér 2.</t>
  </si>
  <si>
    <t>Kovács Vilmos</t>
  </si>
  <si>
    <t>Pázmány Gyöngyi</t>
  </si>
  <si>
    <t>1213 Budapest Juharfás tér 7.</t>
  </si>
  <si>
    <t>Ambrus Tihamér</t>
  </si>
  <si>
    <t>Adorján Evelin</t>
  </si>
  <si>
    <t>1176 Budapest Csavargyár sor 28.</t>
  </si>
  <si>
    <t>Romhányi Olga</t>
  </si>
  <si>
    <t>Szalkai Zsófia</t>
  </si>
  <si>
    <t>1124 Budapest Őrház utca 71.</t>
  </si>
  <si>
    <t>Bajor Izsó</t>
  </si>
  <si>
    <t>Bertók Olívia</t>
  </si>
  <si>
    <t>1236 Budapest Búzavirág fasor 71.</t>
  </si>
  <si>
    <t>Zsoldos Matild</t>
  </si>
  <si>
    <t>Gosztonyi Izolda</t>
  </si>
  <si>
    <t>1173 Budapest Hárs dűlő 6.</t>
  </si>
  <si>
    <t>Kökény Izabella</t>
  </si>
  <si>
    <t>Molnár Flóra</t>
  </si>
  <si>
    <t>1183 Budapest Oldal utca 97.</t>
  </si>
  <si>
    <t>Kökény Ferenc</t>
  </si>
  <si>
    <t>Kósa Ilka</t>
  </si>
  <si>
    <t>1092 Budapest Oldal köz 4.</t>
  </si>
  <si>
    <t>Szakál Szilvia</t>
  </si>
  <si>
    <t>1118 Budapest Budapesti köz 5.</t>
  </si>
  <si>
    <t>Róka Vilmos</t>
  </si>
  <si>
    <t>Sáfrány Izabella</t>
  </si>
  <si>
    <t>1227 Budapest Harangláb fasor 44.</t>
  </si>
  <si>
    <t>Német Hédi</t>
  </si>
  <si>
    <t>Engi Zsófia</t>
  </si>
  <si>
    <t>1053 Budapest Bánk bán utca 4.</t>
  </si>
  <si>
    <t>Rejtő Elvira</t>
  </si>
  <si>
    <t>Fenyvesi Ilka</t>
  </si>
  <si>
    <t>1168 Budapest Kácsa tér 1.</t>
  </si>
  <si>
    <t>Szekeres Katinka</t>
  </si>
  <si>
    <t>Hatvani Amanda</t>
  </si>
  <si>
    <t>1025 Budapest Új tér 2.</t>
  </si>
  <si>
    <t>Kormos Csongor</t>
  </si>
  <si>
    <t>Murányi Julianna</t>
  </si>
  <si>
    <t>1186 Budapest Lovarda utca 38.</t>
  </si>
  <si>
    <t>Bertók Frigyes</t>
  </si>
  <si>
    <t>Perlaki Melinda</t>
  </si>
  <si>
    <t>1112 Budapest Retek utca 44.</t>
  </si>
  <si>
    <t>Szatmári Enikő</t>
  </si>
  <si>
    <t>Kürti Judit</t>
  </si>
  <si>
    <t>1198 Budapest Páva dűlő 19.</t>
  </si>
  <si>
    <t>Szarka Valentin</t>
  </si>
  <si>
    <t>Réz Matild</t>
  </si>
  <si>
    <t>1035 Budapest Pándy lépcső 7.</t>
  </si>
  <si>
    <t>Petényi Pongrác</t>
  </si>
  <si>
    <t>Garamvölgyi Etelka</t>
  </si>
  <si>
    <t>1066 Budapest Pacsirta utca 40.</t>
  </si>
  <si>
    <t>Kónya Irén</t>
  </si>
  <si>
    <t>1012 Budapest Templom utca 43.</t>
  </si>
  <si>
    <t>Kemény Magdaléna</t>
  </si>
  <si>
    <t>Somos Kornélia</t>
  </si>
  <si>
    <t>1061 Budapest Etelka fasor 45.</t>
  </si>
  <si>
    <t>Sárai Éva</t>
  </si>
  <si>
    <t>Cigány Matild</t>
  </si>
  <si>
    <t>1046 Budapest Baranyai utca 93.</t>
  </si>
  <si>
    <t>Dombi Katalin</t>
  </si>
  <si>
    <t>Sutka Borbála</t>
  </si>
  <si>
    <t>1181 Budapest Szív utca 17.</t>
  </si>
  <si>
    <t>Somodi Tünde</t>
  </si>
  <si>
    <t>Selmeci Terézia</t>
  </si>
  <si>
    <t>1219 Budapest Halász utca 33.</t>
  </si>
  <si>
    <t>Zsoldos Arnold</t>
  </si>
  <si>
    <t>Várszegi Elvira</t>
  </si>
  <si>
    <t>1192 Budapest Bánk bán tér 4.</t>
  </si>
  <si>
    <t>Toldi Orbán</t>
  </si>
  <si>
    <t>Mészáros Berta</t>
  </si>
  <si>
    <t>1188 Budapest Háló tér 5.</t>
  </si>
  <si>
    <t>Pék Julianna</t>
  </si>
  <si>
    <t>Fodor Gizella</t>
  </si>
  <si>
    <t>1228 Budapest Babér utca 50.</t>
  </si>
  <si>
    <t>Ráth Ármin</t>
  </si>
  <si>
    <t>Rejtő Emma</t>
  </si>
  <si>
    <t>1211 Budapest Rendőr utca 37.</t>
  </si>
  <si>
    <t>Szegedi Zétény</t>
  </si>
  <si>
    <t>Somoskövi Boriska</t>
  </si>
  <si>
    <t>1211 Budapest Szekeres tér 12.</t>
  </si>
  <si>
    <t>Fenyvesi Hermina</t>
  </si>
  <si>
    <t>Köves Kitti</t>
  </si>
  <si>
    <t>1082 Budapest Bajza utca 49.</t>
  </si>
  <si>
    <t>Kőszegi Edvin</t>
  </si>
  <si>
    <t>Dévényi Krisztina</t>
  </si>
  <si>
    <t>1014 Budapest Árvíz utca 46.</t>
  </si>
  <si>
    <t>Pap Béla</t>
  </si>
  <si>
    <t>Kende Paula</t>
  </si>
  <si>
    <t>1085 Budapest Kapás utca 28.</t>
  </si>
  <si>
    <t>Kozma Zsolt</t>
  </si>
  <si>
    <t>Fehérvári Lujza</t>
  </si>
  <si>
    <t>1094 Budapest Árvíz sor 20.</t>
  </si>
  <si>
    <t>Bene Simon</t>
  </si>
  <si>
    <t>Varga Kata</t>
  </si>
  <si>
    <t>1208 Budapest Ökörszem tér 4.</t>
  </si>
  <si>
    <t>Csáki Dániel</t>
  </si>
  <si>
    <t>Forgács Ida</t>
  </si>
  <si>
    <t>1151 Budapest Lugas tér 9.</t>
  </si>
  <si>
    <t>Rédei Zoltán</t>
  </si>
  <si>
    <t>1165 Budapest Retek utca 9.</t>
  </si>
  <si>
    <t>Márkus Olga</t>
  </si>
  <si>
    <t>Dorogi Pálma</t>
  </si>
  <si>
    <t>1231 Budapest Bor dűlő 13.</t>
  </si>
  <si>
    <t>Radványi Ábrahám</t>
  </si>
  <si>
    <t>Kurucz Annabella</t>
  </si>
  <si>
    <t>1022 Budapest Gömb utca 67.</t>
  </si>
  <si>
    <t>Perényi Lipót</t>
  </si>
  <si>
    <t>Parti Zsóka</t>
  </si>
  <si>
    <t>1044 Budapest Orgona utca 98.</t>
  </si>
  <si>
    <t>Raffai Katalin</t>
  </si>
  <si>
    <t>1013 Budapest Lencse tér 6.</t>
  </si>
  <si>
    <t>Jelinek Magdolna</t>
  </si>
  <si>
    <t>Ormai Luca</t>
  </si>
  <si>
    <t>1089 Budapest Tél köz 6.</t>
  </si>
  <si>
    <t>Somoskövi Gyula</t>
  </si>
  <si>
    <t>Petrovics Veronika</t>
  </si>
  <si>
    <t>1094 Budapest Dankó Pista utca 42.</t>
  </si>
  <si>
    <t>Cigány Ambrus</t>
  </si>
  <si>
    <t>Vitéz Julianna</t>
  </si>
  <si>
    <t>1132 Budapest Rövid lépcső 20.</t>
  </si>
  <si>
    <t>Soltész Arika</t>
  </si>
  <si>
    <t>Halmai Bíborka</t>
  </si>
  <si>
    <t>1159 Budapest Kabóca utca 82.</t>
  </si>
  <si>
    <t>Vajda Irma</t>
  </si>
  <si>
    <t>1068 Budapest Fő fasor 79.</t>
  </si>
  <si>
    <t>Szalkai Emőd</t>
  </si>
  <si>
    <t>Kollár Melinda</t>
  </si>
  <si>
    <t>1119 Budapest Lovarda tér 6.</t>
  </si>
  <si>
    <t>Pécsi Bendegúz</t>
  </si>
  <si>
    <t>Erdélyi Gizella</t>
  </si>
  <si>
    <t>1132 Budapest Zólyom utca 79.</t>
  </si>
  <si>
    <t>Holló György</t>
  </si>
  <si>
    <t>Bagi Miléna</t>
  </si>
  <si>
    <t>1073 Budapest Gáz utca 56.</t>
  </si>
  <si>
    <t>Kátai Mónika</t>
  </si>
  <si>
    <t>Dorogi Katalin</t>
  </si>
  <si>
    <t>1238 Budapest Lajos utca 5.</t>
  </si>
  <si>
    <t>Frank Etelka</t>
  </si>
  <si>
    <t>1105 Budapest Kukorica fasor 96.</t>
  </si>
  <si>
    <t>Mészáros Alíz</t>
  </si>
  <si>
    <t>Csaplár Leonóra</t>
  </si>
  <si>
    <t>1167 Budapest Tél tér 12.</t>
  </si>
  <si>
    <t>Enyedi János</t>
  </si>
  <si>
    <t>Gyenes Eszter</t>
  </si>
  <si>
    <t>1212 Budapest Orgona tér 6.</t>
  </si>
  <si>
    <t>Nemes Renáta</t>
  </si>
  <si>
    <t>Kende Hédi</t>
  </si>
  <si>
    <t>1122 Budapest Menyasszony tér 4.</t>
  </si>
  <si>
    <t>Pusztai Bálint</t>
  </si>
  <si>
    <t>Bognár Boriska</t>
  </si>
  <si>
    <t>1016 Budapest Lengyel lépcső 8.</t>
  </si>
  <si>
    <t>Mátyus Mária</t>
  </si>
  <si>
    <t>Buzsáki Gyöngyvér</t>
  </si>
  <si>
    <t>1123 Budapest Fehér utca 69.</t>
  </si>
  <si>
    <t>Kenyeres Gitta</t>
  </si>
  <si>
    <t>1019 Budapest Dajka fasor 87.</t>
  </si>
  <si>
    <t>Seres Tamara</t>
  </si>
  <si>
    <t>Gyimesi Szeréna</t>
  </si>
  <si>
    <t>1046 Budapest Boszorkány utca 82.</t>
  </si>
  <si>
    <t>Diószegi Károly</t>
  </si>
  <si>
    <t>Sutka Miléna</t>
  </si>
  <si>
    <t>1096 Budapest Búcsú utca 62.</t>
  </si>
  <si>
    <t>Szalai Kornélia</t>
  </si>
  <si>
    <t>Rádi Gertrúd</t>
  </si>
  <si>
    <t>1163 Budapest Avar lépcső 8.</t>
  </si>
  <si>
    <t>Megyesi Hunor</t>
  </si>
  <si>
    <t>Sulyok Tamara</t>
  </si>
  <si>
    <t>1239 Budapest Koma fasor 11.</t>
  </si>
  <si>
    <t>Kerti Heléna</t>
  </si>
  <si>
    <t>Asztalos Heléna</t>
  </si>
  <si>
    <t>1095 Budapest Búzavirág tér 1.</t>
  </si>
  <si>
    <t>Fellegi Móricz</t>
  </si>
  <si>
    <t>Lengyel Pálma</t>
  </si>
  <si>
    <t>1013 Budapest Kalap utca 82.</t>
  </si>
  <si>
    <t>Solymár Annamária</t>
  </si>
  <si>
    <t>1096 Budapest Pék tér 7.</t>
  </si>
  <si>
    <t>Rózsavölgyi Debóra</t>
  </si>
  <si>
    <t>1182 Budapest Orgona tér 5.</t>
  </si>
  <si>
    <t>Éles Emma</t>
  </si>
  <si>
    <t>Lapos Gertrúd</t>
  </si>
  <si>
    <t>1219 Budapest Gólya utca 61.</t>
  </si>
  <si>
    <t>Csáki Zoltán</t>
  </si>
  <si>
    <t>Iványi Gitta</t>
  </si>
  <si>
    <t>1128 Budapest Új sor 30.</t>
  </si>
  <si>
    <t>Bíró Ákos</t>
  </si>
  <si>
    <t>Poór Vanda</t>
  </si>
  <si>
    <t>1202 Budapest Búcsú utca 96.</t>
  </si>
  <si>
    <t>Maróti Ivó</t>
  </si>
  <si>
    <t>Stadler Erika</t>
  </si>
  <si>
    <t>1158 Budapest Napsugár utca 48.</t>
  </si>
  <si>
    <t>Szelei Bence</t>
  </si>
  <si>
    <t>Éles Adrienn</t>
  </si>
  <si>
    <t>1018 Budapest Eszperantó tér 10.</t>
  </si>
  <si>
    <t>Pollák Sarolta</t>
  </si>
  <si>
    <t>Süle Teréz</t>
  </si>
  <si>
    <t>1099 Budapest Lengyel utca 56.</t>
  </si>
  <si>
    <t>Asztalos Melinda</t>
  </si>
  <si>
    <t>Halasi Hajnalka</t>
  </si>
  <si>
    <t>1177 Budapest Menyasszony utca 33.</t>
  </si>
  <si>
    <t>Svéd Ferenc</t>
  </si>
  <si>
    <t>Német Aranka</t>
  </si>
  <si>
    <t>1215 Budapest Rövid utca 34.</t>
  </si>
  <si>
    <t>Stark Valentin</t>
  </si>
  <si>
    <t>Hamza Berta</t>
  </si>
  <si>
    <t>1117 Budapest Ifjuság utca 98.</t>
  </si>
  <si>
    <t>Kubinyi Emilia</t>
  </si>
  <si>
    <t>Földvári Paula</t>
  </si>
  <si>
    <t>1041 Budapest Felhő utca 55.</t>
  </si>
  <si>
    <t>Ember Vilmos</t>
  </si>
  <si>
    <t>Czakó Katalin</t>
  </si>
  <si>
    <t>1168 Budapest Bástya utca 56.</t>
  </si>
  <si>
    <t>Csóka Emil</t>
  </si>
  <si>
    <t>1017 Budapest Piac dűlő 10.</t>
  </si>
  <si>
    <t>Lánczi Huba</t>
  </si>
  <si>
    <t>Boros Kornélia</t>
  </si>
  <si>
    <t>1134 Budapest Keskeny utca 6.</t>
  </si>
  <si>
    <t>Hornyák Lipót</t>
  </si>
  <si>
    <t>Hamza Gertrúd</t>
  </si>
  <si>
    <t>1037 Budapest Jászai Mari utca 70.</t>
  </si>
  <si>
    <t>Mózer Gábor</t>
  </si>
  <si>
    <t>Fehérvári Imola</t>
  </si>
  <si>
    <t>1075 Budapest Etelka fasor 98.</t>
  </si>
  <si>
    <t>Perlaki Zsófia</t>
  </si>
  <si>
    <t>Aradi Elza</t>
  </si>
  <si>
    <t>1053 Budapest Kőfal utca 83.</t>
  </si>
  <si>
    <t>Novák Szaniszló</t>
  </si>
  <si>
    <t>Szalai Elza</t>
  </si>
  <si>
    <t>1041 Budapest Nyerges dűlő 19.</t>
  </si>
  <si>
    <t>Váraljai Tihamér</t>
  </si>
  <si>
    <t>Kádár Edit</t>
  </si>
  <si>
    <t>1227 Budapest Wágner utca 81.</t>
  </si>
  <si>
    <t>Ódor Olga</t>
  </si>
  <si>
    <t>1063 Budapest Bodzás tér 11.</t>
  </si>
  <si>
    <t>Répási Szidónia</t>
  </si>
  <si>
    <t>1016 Budapest Bodzás tér 11.</t>
  </si>
  <si>
    <t>Dévényi Fanni</t>
  </si>
  <si>
    <t>Sátori Martina</t>
  </si>
  <si>
    <t>1165 Budapest Petőfi Sándor utca 98.</t>
  </si>
  <si>
    <t>Halász Liza</t>
  </si>
  <si>
    <t>Havas Miléna</t>
  </si>
  <si>
    <t>1158 Budapest Bokor köz 8.</t>
  </si>
  <si>
    <t>Szőllősi Rita</t>
  </si>
  <si>
    <t>1163 Budapest Lugas dűlő 5.</t>
  </si>
  <si>
    <t>Ligeti Irén</t>
  </si>
  <si>
    <t>Kopácsi Fanni</t>
  </si>
  <si>
    <t>1049 Budapest Bajza köz 6.</t>
  </si>
  <si>
    <t>Sárai Rezső</t>
  </si>
  <si>
    <t>Szemes Hédi</t>
  </si>
  <si>
    <t>1234 Budapest Birkozó utca 24.</t>
  </si>
  <si>
    <t>Szántai Dominika</t>
  </si>
  <si>
    <t>Pap Amanda</t>
  </si>
  <si>
    <t>1233 Budapest Kikerics utca 28.</t>
  </si>
  <si>
    <t>Sziráki Szabrina</t>
  </si>
  <si>
    <t>Egerszegi Mónika</t>
  </si>
  <si>
    <t>1229 Budapest Cső utca 22.</t>
  </si>
  <si>
    <t>Korda Botond</t>
  </si>
  <si>
    <t>Balog Ibolya</t>
  </si>
  <si>
    <t>1107 Budapest Lencse utca 81.</t>
  </si>
  <si>
    <t>Holló Julianna</t>
  </si>
  <si>
    <t>1188 Budapest Páva dűlő 11.</t>
  </si>
  <si>
    <t>Abonyi Gitta</t>
  </si>
  <si>
    <t>Karácsony Mária</t>
  </si>
  <si>
    <t>1072 Budapest Bánk bán utca 14.</t>
  </si>
  <si>
    <t>Orosz Márton</t>
  </si>
  <si>
    <t>Somos Emma</t>
  </si>
  <si>
    <t>1085 Budapest Galamb sor 20.</t>
  </si>
  <si>
    <t>Bajor Zoltán</t>
  </si>
  <si>
    <t>Kende Annabella</t>
  </si>
  <si>
    <t>1143 Budapest Szív utca 40.</t>
  </si>
  <si>
    <t>Gerencsér Rudolf</t>
  </si>
  <si>
    <t>Huszka Piroska</t>
  </si>
  <si>
    <t>1029 Budapest Török lépcső 8.</t>
  </si>
  <si>
    <t>Sánta Etelka</t>
  </si>
  <si>
    <t>Orosz Aranka</t>
  </si>
  <si>
    <t>1046 Budapest Hadnagy tér 2.</t>
  </si>
  <si>
    <t>Somoskövi Pál</t>
  </si>
  <si>
    <t>Rényi Amanda</t>
  </si>
  <si>
    <t>1077 Budapest Hó tér 1.</t>
  </si>
  <si>
    <t>Dallos Aladár</t>
  </si>
  <si>
    <t>Gerő Kata</t>
  </si>
  <si>
    <t>1152 Budapest Jászai Mari sor 12.</t>
  </si>
  <si>
    <t>Ritter Nándor</t>
  </si>
  <si>
    <t>Varga Ágota</t>
  </si>
  <si>
    <t>1111 Budapest Oldal lépcső 18.</t>
  </si>
  <si>
    <t>Soproni István</t>
  </si>
  <si>
    <t>1193 Budapest Szittya utca 45.</t>
  </si>
  <si>
    <t>Somfai Vilma</t>
  </si>
  <si>
    <t>Szakács Nelli</t>
  </si>
  <si>
    <t>1055 Budapest Rózsa utca 31.</t>
  </si>
  <si>
    <t>Bakonyi Magda</t>
  </si>
  <si>
    <t>1178 Budapest Must utca 54.</t>
  </si>
  <si>
    <t>Sági Hedvig</t>
  </si>
  <si>
    <t>1201 Budapest Alkony utca 8.</t>
  </si>
  <si>
    <t>Agócs Gedeon</t>
  </si>
  <si>
    <t>Halász Vilma</t>
  </si>
  <si>
    <t>1081 Budapest Retek utca 97.</t>
  </si>
  <si>
    <t>Kis Arika</t>
  </si>
  <si>
    <t>Gazsó Felícia</t>
  </si>
  <si>
    <t>1186 Budapest Derkovits utca 3.</t>
  </si>
  <si>
    <t>Cseke Sebestény</t>
  </si>
  <si>
    <t>Gyarmati Elvira</t>
  </si>
  <si>
    <t>1112 Budapest Fürj tér 4.</t>
  </si>
  <si>
    <t>Somfai Tiborc</t>
  </si>
  <si>
    <t>Fodor Katalin</t>
  </si>
  <si>
    <t>1226 Budapest Mészáros utca 19.</t>
  </si>
  <si>
    <t>Bán Gergő</t>
  </si>
  <si>
    <t>Orosz Izabella</t>
  </si>
  <si>
    <t>1068 Budapest Alma utca 21.</t>
  </si>
  <si>
    <t>Farkas Dóra</t>
  </si>
  <si>
    <t>Valkó Felícia</t>
  </si>
  <si>
    <t>1208 Budapest Hárs lépcső 12.</t>
  </si>
  <si>
    <t>Cseke Zsigmond</t>
  </si>
  <si>
    <t>Sényi Olimpia</t>
  </si>
  <si>
    <t>1213 Budapest Tulipán utca 24.</t>
  </si>
  <si>
    <t>Polányi Tiborc</t>
  </si>
  <si>
    <t>Pelle Luca</t>
  </si>
  <si>
    <t>1108 Budapest Gyepszél fasor 75.</t>
  </si>
  <si>
    <t>Huber Olimpia</t>
  </si>
  <si>
    <t>Pécsi Orsolya</t>
  </si>
  <si>
    <t>1062 Budapest Petőfi Sándor utca 89.</t>
  </si>
  <si>
    <t>Csiszár Soma</t>
  </si>
  <si>
    <t>Czifra Nelli</t>
  </si>
  <si>
    <t>1048 Budapest Csillag utca 54.</t>
  </si>
  <si>
    <t>Keresztes Benedek</t>
  </si>
  <si>
    <t>Tárnok Tímea</t>
  </si>
  <si>
    <t>1224 Budapest Napvirág utca 87.</t>
  </si>
  <si>
    <t>Székács Lujza</t>
  </si>
  <si>
    <t>Pécsi Etelka</t>
  </si>
  <si>
    <t>1012 Budapest Bankár tér 7.</t>
  </si>
  <si>
    <t>Szűcs Tímea</t>
  </si>
  <si>
    <t>1037 Budapest Meder köz 9.</t>
  </si>
  <si>
    <t>Virág Emma</t>
  </si>
  <si>
    <t>Bolgár Erika</t>
  </si>
  <si>
    <t>1166 Budapest Apáca utca 44.</t>
  </si>
  <si>
    <t>Somlai Alfréd</t>
  </si>
  <si>
    <t>Román Viktória</t>
  </si>
  <si>
    <t>1077 Budapest Csavargyár lépcső 30.</t>
  </si>
  <si>
    <t>Sárosi Zétény</t>
  </si>
  <si>
    <t>Aradi Imola</t>
  </si>
  <si>
    <t>1082 Budapest Fürj köz 1.</t>
  </si>
  <si>
    <t>Sápi László</t>
  </si>
  <si>
    <t>Vajda Magda</t>
  </si>
  <si>
    <t>1106 Budapest Fehér utca 13.</t>
  </si>
  <si>
    <t>Borbély György</t>
  </si>
  <si>
    <t>Hajdú Tímea</t>
  </si>
  <si>
    <t>1237 Budapest Rába utca 94.</t>
  </si>
  <si>
    <t>Kállai Ádám</t>
  </si>
  <si>
    <t>Gyulai Mónika</t>
  </si>
  <si>
    <t>1025 Budapest Kapás utca 29.</t>
  </si>
  <si>
    <t>Kulcsár Violetta</t>
  </si>
  <si>
    <t>Rajnai Gyöngyi</t>
  </si>
  <si>
    <t>1144 Budapest Honleány tér 10.</t>
  </si>
  <si>
    <t>Gémes Teréz</t>
  </si>
  <si>
    <t>1219 Budapest Névtelen dűlő 16.</t>
  </si>
  <si>
    <t>Oláh Lipót</t>
  </si>
  <si>
    <t>1073 Budapest Bástya sor 5.</t>
  </si>
  <si>
    <t>Kosztolányi Sarolta</t>
  </si>
  <si>
    <t>Szendrő Zsóka</t>
  </si>
  <si>
    <t>1196 Budapest Tőzika utca 39.</t>
  </si>
  <si>
    <t>1186 Budapest Cserfa utca 6.</t>
  </si>
  <si>
    <t>Makai Viktória</t>
  </si>
  <si>
    <t>1154 Budapest Széchenyi utca 15.</t>
  </si>
  <si>
    <t>Kontra Pál</t>
  </si>
  <si>
    <t>Gyimesi Zsófia</t>
  </si>
  <si>
    <t>1153 Budapest Kossuth utca 50.</t>
  </si>
  <si>
    <t>Szegedi Tihamér</t>
  </si>
  <si>
    <t>1022 Budapest Tanító utca 40.</t>
  </si>
  <si>
    <t>Czakó Leonóra</t>
  </si>
  <si>
    <t>Szamosi Klotild</t>
  </si>
  <si>
    <t>1071 Budapest Eszperantó utca 79.</t>
  </si>
  <si>
    <t>Perjés Olivér</t>
  </si>
  <si>
    <t>1213 Budapest Szegfű fasor 97.</t>
  </si>
  <si>
    <t>Stadler Örs</t>
  </si>
  <si>
    <t>1012 Budapest Ifjuság tér 5.</t>
  </si>
  <si>
    <t>Fejes Sebestény</t>
  </si>
  <si>
    <t>Huszák Leonóra</t>
  </si>
  <si>
    <t>1111 Budapest Szív köz 6.</t>
  </si>
  <si>
    <t>Ember Kornél</t>
  </si>
  <si>
    <t>Faludi Ilka</t>
  </si>
  <si>
    <t>1011 Budapest Bástya sor 8.</t>
  </si>
  <si>
    <t>Reményi Vendel</t>
  </si>
  <si>
    <t>Pollák Rózsa</t>
  </si>
  <si>
    <t>1022 Budapest Csavargyár utca 9.</t>
  </si>
  <si>
    <t>Fehérvári Barna</t>
  </si>
  <si>
    <t>Somogyvári Anita</t>
  </si>
  <si>
    <t>1144 Budapest Rövid köz 3.</t>
  </si>
  <si>
    <t>Megyesi Dániel</t>
  </si>
  <si>
    <t>Hagymási Klára</t>
  </si>
  <si>
    <t>1095 Budapest Bal utca 1.</t>
  </si>
  <si>
    <t>Szarka Ede</t>
  </si>
  <si>
    <t>Dóka Tekla</t>
  </si>
  <si>
    <t>1217 Budapest Zólyom köz 8.</t>
  </si>
  <si>
    <t>Korda Levente</t>
  </si>
  <si>
    <t>Kende Liza</t>
  </si>
  <si>
    <t>1078 Budapest Rendőr tér 1.</t>
  </si>
  <si>
    <t>Gerencsér Marcell</t>
  </si>
  <si>
    <t>Sárosi Erika</t>
  </si>
  <si>
    <t>1079 Budapest Árbóc utca 61.</t>
  </si>
  <si>
    <t>Perényi Anna</t>
  </si>
  <si>
    <t>Sárai Márta</t>
  </si>
  <si>
    <t>1174 Budapest Bölcs dűlő 10.</t>
  </si>
  <si>
    <t>Horváth Tamás</t>
  </si>
  <si>
    <t>Honti Laura</t>
  </si>
  <si>
    <t>1149 Budapest Mézes sor 8.</t>
  </si>
  <si>
    <t>Somlai Boriska</t>
  </si>
  <si>
    <t>Stadler Jolán</t>
  </si>
  <si>
    <t>1017 Budapest Piac utca 91.</t>
  </si>
  <si>
    <t>Halász Arika</t>
  </si>
  <si>
    <t>1032 Budapest Fürdő utca 93.</t>
  </si>
  <si>
    <t>Rózsa Pál</t>
  </si>
  <si>
    <t>Fejes Magdolna</t>
  </si>
  <si>
    <t>1016 Budapest Gömb dűlő 20.</t>
  </si>
  <si>
    <t>Kárpáti Mária</t>
  </si>
  <si>
    <t>Sebő Boglár</t>
  </si>
  <si>
    <t>1172 Budapest Piac fasor 2.</t>
  </si>
  <si>
    <t>Jankovics Róza</t>
  </si>
  <si>
    <t>1135 Budapest Tölgy tér 2.</t>
  </si>
  <si>
    <t>Karácsony Sára</t>
  </si>
  <si>
    <t>1119 Budapest Domb utca 16.</t>
  </si>
  <si>
    <t>Kozák Gitta</t>
  </si>
  <si>
    <t>Krizsán Klotild</t>
  </si>
  <si>
    <t>1224 Budapest Gránit utca 85.</t>
  </si>
  <si>
    <t>Lakatos Mihály</t>
  </si>
  <si>
    <t>Asolti Tamara</t>
  </si>
  <si>
    <t>1106 Budapest Széles utca 68.</t>
  </si>
  <si>
    <t>Polgár Szervác</t>
  </si>
  <si>
    <t>Prohaszka Liza</t>
  </si>
  <si>
    <t>1051 Budapest Búzavirág tér 4.</t>
  </si>
  <si>
    <t>Vári József</t>
  </si>
  <si>
    <t>Medve Pálma</t>
  </si>
  <si>
    <t>1026 Budapest Rózsa utca 69.</t>
  </si>
  <si>
    <t>Szegedi Pál</t>
  </si>
  <si>
    <t>Udvardi Terézia</t>
  </si>
  <si>
    <t>1084 Budapest Napvirág utca 17.</t>
  </si>
  <si>
    <t>Szemes Herman</t>
  </si>
  <si>
    <t>Fóti Marietta</t>
  </si>
  <si>
    <t>1063 Budapest Hadnagy sor 9.</t>
  </si>
  <si>
    <t>Gulyás Endre</t>
  </si>
  <si>
    <t>Zentai Tilda</t>
  </si>
  <si>
    <t>1184 Budapest Fő sor 13.</t>
  </si>
  <si>
    <t>Hajnal Paulina</t>
  </si>
  <si>
    <t>1105 Budapest Meder sor 1.</t>
  </si>
  <si>
    <t>Bertók Vilmos</t>
  </si>
  <si>
    <t>Szendrő Paula</t>
  </si>
  <si>
    <t>1139 Budapest Pál utca 9.</t>
  </si>
  <si>
    <t>Roboz Zsuzsanna</t>
  </si>
  <si>
    <t>Bánki Brigitta</t>
  </si>
  <si>
    <t>1049 Budapest Votinszky utca 27.</t>
  </si>
  <si>
    <t>Ember Tímea</t>
  </si>
  <si>
    <t>Kozma Edit</t>
  </si>
  <si>
    <t>1099 Budapest Pándy sor 24.</t>
  </si>
  <si>
    <t>Dudás Ernő</t>
  </si>
  <si>
    <t>1201 Budapest Szittya köz 7.</t>
  </si>
  <si>
    <t>Slezák Ferenc</t>
  </si>
  <si>
    <t>Kalocsai Emma</t>
  </si>
  <si>
    <t>1064 Budapest Ősz dűlő 1.</t>
  </si>
  <si>
    <t>Balog Jeromos</t>
  </si>
  <si>
    <t>Mosolygó Brigitta</t>
  </si>
  <si>
    <t>1157 Budapest Apáca fasor 33.</t>
  </si>
  <si>
    <t>Kerekes Angéla</t>
  </si>
  <si>
    <t>Komáromi Tamara</t>
  </si>
  <si>
    <t>1036 Budapest Retek dűlő 13.</t>
  </si>
  <si>
    <t>Agócs Emil</t>
  </si>
  <si>
    <t>Kútvölgyi Lujza</t>
  </si>
  <si>
    <t>1104 Budapest Alvó utca 73.</t>
  </si>
  <si>
    <t>Borbély Csongor</t>
  </si>
  <si>
    <t>Bartos Arika</t>
  </si>
  <si>
    <t>1039 Budapest Fürj tér 10.</t>
  </si>
  <si>
    <t>Szeberényi Lőrinc</t>
  </si>
  <si>
    <t>Szelei Flóra</t>
  </si>
  <si>
    <t>1058 Budapest Piac utca 22.</t>
  </si>
  <si>
    <t>Füstös Dániel</t>
  </si>
  <si>
    <t>Petrás Magdolna</t>
  </si>
  <si>
    <t>1216 Budapest Medve tér 7.</t>
  </si>
  <si>
    <t>Szebeni János</t>
  </si>
  <si>
    <t>Petrovics Júlia</t>
  </si>
  <si>
    <t>1133 Budapest Délceg dűlő 16.</t>
  </si>
  <si>
    <t>Mező Benő</t>
  </si>
  <si>
    <t>Ember Marietta</t>
  </si>
  <si>
    <t>1139 Budapest Kerekes utca 91.</t>
  </si>
  <si>
    <t>Blaskó Ádám</t>
  </si>
  <si>
    <t>Rónai Ágota</t>
  </si>
  <si>
    <t>1149 Budapest Bástya tér 8.</t>
  </si>
  <si>
    <t>Rákoczi Terézia</t>
  </si>
  <si>
    <t>Sulyok Terézia</t>
  </si>
  <si>
    <t>1188 Budapest Tölgy sor 16.</t>
  </si>
  <si>
    <t>Káldor Zétény</t>
  </si>
  <si>
    <t>Mikó Erika</t>
  </si>
  <si>
    <t>1149 Budapest Búzavirág utca 67.</t>
  </si>
  <si>
    <t>Szirtes Bulcsú</t>
  </si>
  <si>
    <t>Zeke Anikó</t>
  </si>
  <si>
    <t>1079 Budapest Árbóc utca 88.</t>
  </si>
  <si>
    <t>Szőke Zsigmond</t>
  </si>
  <si>
    <t>Gond Piroska</t>
  </si>
  <si>
    <t>1141 Budapest Délceg köz 9.</t>
  </si>
  <si>
    <t>Soltész Konrád</t>
  </si>
  <si>
    <t>Megyeri Mária</t>
  </si>
  <si>
    <t>1062 Budapest Kerék utca 57.</t>
  </si>
  <si>
    <t>Zsoldos Károly</t>
  </si>
  <si>
    <t>Szente Katalin</t>
  </si>
  <si>
    <t>1165 Budapest Eszperantó dűlő 9.</t>
  </si>
  <si>
    <t>Kárpáti Pálma</t>
  </si>
  <si>
    <t>Jurányi Gyöngyvér</t>
  </si>
  <si>
    <t>1102 Budapest Bécsi utca 56.</t>
  </si>
  <si>
    <t>Sényi Titusz</t>
  </si>
  <si>
    <t>Bene Annabella</t>
  </si>
  <si>
    <t>1073 Budapest Tőzika utca 33.</t>
  </si>
  <si>
    <t>Szabados Rózsa</t>
  </si>
  <si>
    <t>Répási Felícia</t>
  </si>
  <si>
    <t>1207 Budapest Lencse utca 20.</t>
  </si>
  <si>
    <t>Veress Ferenc</t>
  </si>
  <si>
    <t>Dobai Gertrúd</t>
  </si>
  <si>
    <t>1116 Budapest Fecske utca 4.</t>
  </si>
  <si>
    <t>Agócs Magdaléna</t>
  </si>
  <si>
    <t>1046 Budapest Kis köz 4.</t>
  </si>
  <si>
    <t>Jancsó Szabrina</t>
  </si>
  <si>
    <t>Kozma Tamara</t>
  </si>
  <si>
    <t>1207 Budapest Pezsgő lépcső 2.</t>
  </si>
  <si>
    <t>Vajda Fülöp</t>
  </si>
  <si>
    <t>1067 Budapest Ökörszem dűlő 6.</t>
  </si>
  <si>
    <t>Révész Amanda</t>
  </si>
  <si>
    <t>1074 Budapest Mészáros köz 8.</t>
  </si>
  <si>
    <t>Kulcsár Fábián</t>
  </si>
  <si>
    <t>Dobos Hajnalka</t>
  </si>
  <si>
    <t>1213 Budapest Must tér 5.</t>
  </si>
  <si>
    <t>Sáfrány Tiborc</t>
  </si>
  <si>
    <t>Slezák Irén</t>
  </si>
  <si>
    <t>1093 Budapest Hárs utca 10.</t>
  </si>
  <si>
    <t>Ócsai Jolán</t>
  </si>
  <si>
    <t>Holló Katalin</t>
  </si>
  <si>
    <t>1109 Budapest Must utca 87.</t>
  </si>
  <si>
    <t>Bodó Lilla</t>
  </si>
  <si>
    <t>Kopácsi Júlia</t>
  </si>
  <si>
    <t>1201 Budapest Piac utca 32.</t>
  </si>
  <si>
    <t>Selmeci Arika</t>
  </si>
  <si>
    <t>Kormos Gizella</t>
  </si>
  <si>
    <t>1176 Budapest Gólya fasor 92.</t>
  </si>
  <si>
    <t>Sárai Margit</t>
  </si>
  <si>
    <t>Honti Klára</t>
  </si>
  <si>
    <t>1137 Budapest Botond utca 46.</t>
  </si>
  <si>
    <t>Mátrai Éva</t>
  </si>
  <si>
    <t>1014 Budapest Gyepszél tér 11.</t>
  </si>
  <si>
    <t>Barta Mária</t>
  </si>
  <si>
    <t>Radnóti Borbála</t>
  </si>
  <si>
    <t>1025 Budapest Bölcs utca 31.</t>
  </si>
  <si>
    <t>Hamza Annamária</t>
  </si>
  <si>
    <t>1158 Budapest Budapesti utca 39.</t>
  </si>
  <si>
    <t>Mezei Kornélia</t>
  </si>
  <si>
    <t>Várnai Soma</t>
  </si>
  <si>
    <t>1063 Budapest Budapesti dűlő 19.</t>
  </si>
  <si>
    <t>Arató Dóra</t>
  </si>
  <si>
    <t>1102 Budapest Pándy tér 12.</t>
  </si>
  <si>
    <t>Kozma Kristóf</t>
  </si>
  <si>
    <t>Sárkány Gyöngyvér</t>
  </si>
  <si>
    <t>1037 Budapest Avar utca 99.</t>
  </si>
  <si>
    <t>Mező Mátyás</t>
  </si>
  <si>
    <t>Jenei Julianna</t>
  </si>
  <si>
    <t>1064 Budapest Hó utca 5.</t>
  </si>
  <si>
    <t>Rigó Arika</t>
  </si>
  <si>
    <t>1051 Budapest Barázda lépcső 29.</t>
  </si>
  <si>
    <t>Tar Gabriella</t>
  </si>
  <si>
    <t>Polyák Rózsa</t>
  </si>
  <si>
    <t>1173 Budapest Zólyom lépcső 19.</t>
  </si>
  <si>
    <t>Perjés Natália</t>
  </si>
  <si>
    <t>Kosztolányi Julianna</t>
  </si>
  <si>
    <t>1224 Budapest Pacsirta dűlő 8.</t>
  </si>
  <si>
    <t>Mácsai Ákos</t>
  </si>
  <si>
    <t>Répási Jolán</t>
  </si>
  <si>
    <t>1238 Budapest Menyasszony köz 2.</t>
  </si>
  <si>
    <t>Karsai Kolos</t>
  </si>
  <si>
    <t>1031 Budapest Kukorica utca 97.</t>
  </si>
  <si>
    <t>Pálinkás Jácint</t>
  </si>
  <si>
    <t>Kalmár Regina</t>
  </si>
  <si>
    <t>1234 Budapest Menyasszony utca 25.</t>
  </si>
  <si>
    <t>Kovács Bódog</t>
  </si>
  <si>
    <t>1071 Budapest Boszorkány tér 5.</t>
  </si>
  <si>
    <t>Roboz Ágoston</t>
  </si>
  <si>
    <t>Egerszegi Judit</t>
  </si>
  <si>
    <t>1219 Budapest Avar utca 74.</t>
  </si>
  <si>
    <t>Sarkadi Pálma</t>
  </si>
  <si>
    <t>Halász Olga</t>
  </si>
  <si>
    <t>1152 Budapest Bokor utca 2.</t>
  </si>
  <si>
    <t>Fenyvesi Bonifác</t>
  </si>
  <si>
    <t>Fonyódi Ágota</t>
  </si>
  <si>
    <t>1207 Budapest Fürdő utca 91.</t>
  </si>
  <si>
    <t>Fenyvesi Illés</t>
  </si>
  <si>
    <t>Szentgyörgyi Erika</t>
  </si>
  <si>
    <t>1161 Budapest Jókai tér 1.</t>
  </si>
  <si>
    <t>Rákosi Izabella</t>
  </si>
  <si>
    <t>1124 Budapest Galamb dűlő 16.</t>
  </si>
  <si>
    <t>Vámos Éva</t>
  </si>
  <si>
    <t>Kőműves Etelka</t>
  </si>
  <si>
    <t>1237 Budapest Árvíz utca 62.</t>
  </si>
  <si>
    <t>Poór Lenke</t>
  </si>
  <si>
    <t>1191 Budapest Orgona utca 6.</t>
  </si>
  <si>
    <t>Erdélyi Csanád</t>
  </si>
  <si>
    <t>Bertók Lili</t>
  </si>
  <si>
    <t>1059 Budapest Kapás sor 13.</t>
  </si>
  <si>
    <t>Gosztonyi Violetta</t>
  </si>
  <si>
    <t>1139 Budapest Nyárfa tér 1.</t>
  </si>
  <si>
    <t>Fitos Amália</t>
  </si>
  <si>
    <t>Sárvári Edit</t>
  </si>
  <si>
    <t>1014 Budapest Lovarda tér 4.</t>
  </si>
  <si>
    <t>Deli Andrea</t>
  </si>
  <si>
    <t>Berényi Jolán</t>
  </si>
  <si>
    <t>1074 Budapest Ősz utca 92.</t>
  </si>
  <si>
    <t>Hajós Vazul</t>
  </si>
  <si>
    <t>Vámos Annabella</t>
  </si>
  <si>
    <t>1216 Budapest Csavar tér 7.</t>
  </si>
  <si>
    <t>Radványi Vendel</t>
  </si>
  <si>
    <t>Mester Emilia</t>
  </si>
  <si>
    <t>1121 Budapest Új utca 56.</t>
  </si>
  <si>
    <t>Takács Sándor</t>
  </si>
  <si>
    <t>Fényes Hajnalka</t>
  </si>
  <si>
    <t>1152 Budapest Votinszky tér 6.</t>
  </si>
  <si>
    <t>Halmai Gál</t>
  </si>
  <si>
    <t>Kocsis Galina</t>
  </si>
  <si>
    <t>1192 Budapest Kikerics utca 67.</t>
  </si>
  <si>
    <t>Pusztai Géza</t>
  </si>
  <si>
    <t>Deli Katalin</t>
  </si>
  <si>
    <t>1115 Budapest Rövid utca 37.</t>
  </si>
  <si>
    <t>Cigány Zsigmond</t>
  </si>
  <si>
    <t>Kapás Ilka</t>
  </si>
  <si>
    <t>1106 Budapest Tavasz tér 5.</t>
  </si>
  <si>
    <t>Keszthelyi Farkas</t>
  </si>
  <si>
    <t>Szigetvári Réka</t>
  </si>
  <si>
    <t>1142 Budapest Szív utca 1.</t>
  </si>
  <si>
    <t>Polgár Aurél</t>
  </si>
  <si>
    <t>Kozma Renáta</t>
  </si>
  <si>
    <t>1213 Budapest Malom utca 11.</t>
  </si>
  <si>
    <t>Nádasi Gyula</t>
  </si>
  <si>
    <t>Holló Mária</t>
  </si>
  <si>
    <t>1076 Budapest Török utca 43.</t>
  </si>
  <si>
    <t>Kemény Lipót</t>
  </si>
  <si>
    <t>Rónai Éva</t>
  </si>
  <si>
    <t>1122 Budapest Termesz utca 57.</t>
  </si>
  <si>
    <t>Almási Tihamér</t>
  </si>
  <si>
    <t>Pósa Anita</t>
  </si>
  <si>
    <t>1163 Budapest Pacsirta utca 97.</t>
  </si>
  <si>
    <t>Somogyvári Edgár</t>
  </si>
  <si>
    <t>Zsoldos Hermina</t>
  </si>
  <si>
    <t>1054 Budapest Balatoni köz 10.</t>
  </si>
  <si>
    <t>Perger Beáta</t>
  </si>
  <si>
    <t>Cigány Terézia</t>
  </si>
  <si>
    <t>1131 Budapest Bogár tér 2.</t>
  </si>
  <si>
    <t>Szűcs Márton</t>
  </si>
  <si>
    <t>Balog Magda</t>
  </si>
  <si>
    <t>1117 Budapest Török utca 60.</t>
  </si>
  <si>
    <t>Pázmány Jenő</t>
  </si>
  <si>
    <t>Ladányi Felícia</t>
  </si>
  <si>
    <t>1194 Budapest Táltos utca 49.</t>
  </si>
  <si>
    <t>Siklósi Ferenc</t>
  </si>
  <si>
    <t>Zala Kata</t>
  </si>
  <si>
    <t>1077 Budapest Bécsi dűlő 2.</t>
  </si>
  <si>
    <t>Harsányi Albert</t>
  </si>
  <si>
    <t>Diószegi Mária</t>
  </si>
  <si>
    <t>1109 Budapest Cukrász utca 6.</t>
  </si>
  <si>
    <t>Makra Kelemen</t>
  </si>
  <si>
    <t>Szelei Anikó</t>
  </si>
  <si>
    <t>1107 Budapest Angyal tér 11.</t>
  </si>
  <si>
    <t>Stark Gedeon</t>
  </si>
  <si>
    <t>Pénzes Tilda</t>
  </si>
  <si>
    <t>1072 Budapest Domb lépcső 12.</t>
  </si>
  <si>
    <t>Asztalos Antal</t>
  </si>
  <si>
    <t>Regős Viola</t>
  </si>
  <si>
    <t>1218 Budapest Tőzika sor 16.</t>
  </si>
  <si>
    <t>Füleki Géza</t>
  </si>
  <si>
    <t>Dóczi Paulina</t>
  </si>
  <si>
    <t>1099 Budapest Domb utca 99.</t>
  </si>
  <si>
    <t>Szántai Kata</t>
  </si>
  <si>
    <t>Radványi Emese</t>
  </si>
  <si>
    <t>1106 Budapest Halász utca 47.</t>
  </si>
  <si>
    <t>Ritter Katinka</t>
  </si>
  <si>
    <t>Radnóti Kornélia</t>
  </si>
  <si>
    <t>1051 Budapest Paprika sor 29.</t>
  </si>
  <si>
    <t>Huszák Sarolta</t>
  </si>
  <si>
    <t>Hanák Gabriella</t>
  </si>
  <si>
    <t>1012 Budapest Felhő köz 12.</t>
  </si>
  <si>
    <t>Várszegi Angéla</t>
  </si>
  <si>
    <t>Kocsis Vilma</t>
  </si>
  <si>
    <t>1099 Budapest Hóvirág utca 88.</t>
  </si>
  <si>
    <t>Arató Ákos</t>
  </si>
  <si>
    <t>Pongó Mária</t>
  </si>
  <si>
    <t>1197 Budapest Meder utca 17.</t>
  </si>
  <si>
    <t>Pető Dániel</t>
  </si>
  <si>
    <t>1195 Budapest Csipkegyári tér 9.</t>
  </si>
  <si>
    <t>Kútvölgyi Ibolya</t>
  </si>
  <si>
    <t>1218 Budapest Tulipán utca 61.</t>
  </si>
  <si>
    <t>Szűcs Ábel</t>
  </si>
  <si>
    <t>Sáfrány Zsóka</t>
  </si>
  <si>
    <t>1195 Budapest Hold utca 96.</t>
  </si>
  <si>
    <t>Szántai Ivó</t>
  </si>
  <si>
    <t>Gulyás Melinda</t>
  </si>
  <si>
    <t>1214 Budapest Rendőr köz 10.</t>
  </si>
  <si>
    <t>Sarkadi Margit</t>
  </si>
  <si>
    <t>Pósa Lívia</t>
  </si>
  <si>
    <t>1129 Budapest Levél utca 38.</t>
  </si>
  <si>
    <t>Patkós Ede</t>
  </si>
  <si>
    <t>Müller Berta</t>
  </si>
  <si>
    <t>1213 Budapest Piac utca 10.</t>
  </si>
  <si>
    <t>Román Bálint</t>
  </si>
  <si>
    <t>Pados Viola</t>
  </si>
  <si>
    <t>1125 Budapest Zólyom dűlő 9.</t>
  </si>
  <si>
    <t>Eke Simon</t>
  </si>
  <si>
    <t>Csorba Tilda</t>
  </si>
  <si>
    <t>1098 Budapest Pipacs dűlő 19.</t>
  </si>
  <si>
    <t>1112 Budapest Fő dűlő 12.</t>
  </si>
  <si>
    <t>Selényi Anna</t>
  </si>
  <si>
    <t>Egyed Krisztina</t>
  </si>
  <si>
    <t>1107 Budapest Retek tér 10.</t>
  </si>
  <si>
    <t>Dömötör Edgár</t>
  </si>
  <si>
    <t>Szilágyi Olimpia</t>
  </si>
  <si>
    <t>1085 Budapest Bogár utca 75.</t>
  </si>
  <si>
    <t>Erdélyi Fanni</t>
  </si>
  <si>
    <t>Sajó Réka</t>
  </si>
  <si>
    <t>1237 Budapest Pacsirta utca 41.</t>
  </si>
  <si>
    <t>Pálos Jolán</t>
  </si>
  <si>
    <t>1071 Budapest István király tér 4.</t>
  </si>
  <si>
    <t>Ravasz Márkó</t>
  </si>
  <si>
    <t>Vitéz Cecilia</t>
  </si>
  <si>
    <t>1068 Budapest Múzeum utca 28.</t>
  </si>
  <si>
    <t>Csergő Dezső</t>
  </si>
  <si>
    <t>Puskás Ibolya</t>
  </si>
  <si>
    <t>1088 Budapest Kis utca 3.</t>
  </si>
  <si>
    <t>Csernus Rózsa</t>
  </si>
  <si>
    <t>Halász Kriszta</t>
  </si>
  <si>
    <t>1195 Budapest Bagoly utca 62.</t>
  </si>
  <si>
    <t>Csernus Lídia</t>
  </si>
  <si>
    <t>Stadler Heléna</t>
  </si>
  <si>
    <t>1187 Budapest Hárs utca 85.</t>
  </si>
  <si>
    <t>Hanák Irma</t>
  </si>
  <si>
    <t>Berényi Beáta</t>
  </si>
  <si>
    <t>1099 Budapest Bagoly utca 68.</t>
  </si>
  <si>
    <t>Mészáros Krisztián</t>
  </si>
  <si>
    <t>Baranyai Kármen</t>
  </si>
  <si>
    <t>1133 Budapest Napvirág utca 85.</t>
  </si>
  <si>
    <t>Pálvölgyi Lukács</t>
  </si>
  <si>
    <t>Kertes Cecilia</t>
  </si>
  <si>
    <t>1062 Budapest Honleány köz 4.</t>
  </si>
  <si>
    <t>Mészáros Félix</t>
  </si>
  <si>
    <t>Mérei Edit</t>
  </si>
  <si>
    <t>1025 Budapest Pénzverem sor 26.</t>
  </si>
  <si>
    <t>Gönci István</t>
  </si>
  <si>
    <t>Frank Ildikó</t>
  </si>
  <si>
    <t>1054 Budapest Honleány dűlő 10.</t>
  </si>
  <si>
    <t>Ács Julianna</t>
  </si>
  <si>
    <t>Sütő Helga</t>
  </si>
  <si>
    <t>1086 Budapest Keskeny lépcső 20.</t>
  </si>
  <si>
    <t>Mező Magda</t>
  </si>
  <si>
    <t>Lapos Anikó</t>
  </si>
  <si>
    <t>1019 Budapest Fürj tér 10.</t>
  </si>
  <si>
    <t>Magyar Adél</t>
  </si>
  <si>
    <t>Pék Olívia</t>
  </si>
  <si>
    <t>1194 Budapest Lencse tér 2.</t>
  </si>
  <si>
    <t>Egyed Simon</t>
  </si>
  <si>
    <t>Kurucz Ágota</t>
  </si>
  <si>
    <t>1071 Budapest Csinszka utca 9.</t>
  </si>
  <si>
    <t>Balla Bálint</t>
  </si>
  <si>
    <t>Bartos Natália</t>
  </si>
  <si>
    <t>1114 Budapest Cső tér 2.</t>
  </si>
  <si>
    <t>Fazekas Kristóf</t>
  </si>
  <si>
    <t>Adorján Lili</t>
  </si>
  <si>
    <t>1207 Budapest Keskeny köz 3.</t>
  </si>
  <si>
    <t>Róka Tihamér</t>
  </si>
  <si>
    <t>Petrovics Anita</t>
  </si>
  <si>
    <t>1025 Budapest Darázs  utca 82.</t>
  </si>
  <si>
    <t>Kökény Boglárka</t>
  </si>
  <si>
    <t>Garami Matild</t>
  </si>
  <si>
    <t>1041 Budapest Bástya utca 2.</t>
  </si>
  <si>
    <t>Rádai Ede</t>
  </si>
  <si>
    <t>1022 Budapest Széles fasor 63.</t>
  </si>
  <si>
    <t>Réti Ede</t>
  </si>
  <si>
    <t>Bertók Emma</t>
  </si>
  <si>
    <t>1048 Budapest Ótemető utca 79.</t>
  </si>
  <si>
    <t>Jenei Fülöp</t>
  </si>
  <si>
    <t>Román Virág</t>
  </si>
  <si>
    <t>1016 Budapest Ökörszem utca 65.</t>
  </si>
  <si>
    <t>Ocskó Kolos</t>
  </si>
  <si>
    <t>1132 Budapest Bodzás köz 3.</t>
  </si>
  <si>
    <t>Bacsó Róbert</t>
  </si>
  <si>
    <t>Sárkány Linda</t>
  </si>
  <si>
    <t>1046 Budapest Must dűlő 13.</t>
  </si>
  <si>
    <t>Homoki Erzsébet</t>
  </si>
  <si>
    <t>Hajdú Miléna</t>
  </si>
  <si>
    <t>1108 Budapest Kalap utca 54.</t>
  </si>
  <si>
    <t>Torda Adalbert</t>
  </si>
  <si>
    <t>Laczkó Enikő</t>
  </si>
  <si>
    <t>1121 Budapest Ördög utca 56.</t>
  </si>
  <si>
    <t>Toldi Miléna</t>
  </si>
  <si>
    <t>Bajor Marianna</t>
  </si>
  <si>
    <t>1166 Budapest Avar lépcső 16.</t>
  </si>
  <si>
    <t>Sényi Benő</t>
  </si>
  <si>
    <t>Sági Edina</t>
  </si>
  <si>
    <t>1209 Budapest Lencse utca 67.</t>
  </si>
  <si>
    <t>Pócsik Simon</t>
  </si>
  <si>
    <t>Boros Magdolna</t>
  </si>
  <si>
    <t>1109 Budapest Tőzika utca 82.</t>
  </si>
  <si>
    <t>Karácsony Endre</t>
  </si>
  <si>
    <t>Káldor Judit</t>
  </si>
  <si>
    <t>1109 Budapest Táltos tér 8.</t>
  </si>
  <si>
    <t>Erdős Anita</t>
  </si>
  <si>
    <t>Kamarás Zsóka</t>
  </si>
  <si>
    <t>1226 Budapest Bagoly utca 91.</t>
  </si>
  <si>
    <t>Egervári Mihály</t>
  </si>
  <si>
    <t>1067 Budapest Nép köz 9.</t>
  </si>
  <si>
    <t>Perjés Hilda</t>
  </si>
  <si>
    <t>1037 Budapest Piac utca 45.</t>
  </si>
  <si>
    <t>Halmai Linda</t>
  </si>
  <si>
    <t>Jávor Judit</t>
  </si>
  <si>
    <t>1112 Budapest Mészáros utca 71.</t>
  </si>
  <si>
    <t>Sas Katinka</t>
  </si>
  <si>
    <t>1103 Budapest Tél köz 9.</t>
  </si>
  <si>
    <t>Huber Ivó</t>
  </si>
  <si>
    <t>1129 Budapest Hajnal utca 58.</t>
  </si>
  <si>
    <t>Rádi Lujza</t>
  </si>
  <si>
    <t>Petró Bíborka</t>
  </si>
  <si>
    <t>1135 Budapest Csavargyár tér 5.</t>
  </si>
  <si>
    <t>Horváth Viktória</t>
  </si>
  <si>
    <t>Rideg Klotild</t>
  </si>
  <si>
    <t>1128 Budapest Medve utca 54.</t>
  </si>
  <si>
    <t>Szántai Ilona</t>
  </si>
  <si>
    <t>Dóka Virág</t>
  </si>
  <si>
    <t>1069 Budapest Kerekes utca 3.</t>
  </si>
  <si>
    <t>Füstös Nándor</t>
  </si>
  <si>
    <t>Bíró Viktória</t>
  </si>
  <si>
    <t>1076 Budapest Ambrus sor 24.</t>
  </si>
  <si>
    <t>Szendrei Aranka</t>
  </si>
  <si>
    <t>Pesti Soma</t>
  </si>
  <si>
    <t>1027 Budapest Pál sor 16.</t>
  </si>
  <si>
    <t>Pajor Pongrác</t>
  </si>
  <si>
    <t>Csóka Zsófia</t>
  </si>
  <si>
    <t>1115 Budapest Eper tér 9.</t>
  </si>
  <si>
    <t>Kútvölgyi Mária</t>
  </si>
  <si>
    <t>Gerő Boglárka</t>
  </si>
  <si>
    <t>1046 Budapest Oldal köz 9.</t>
  </si>
  <si>
    <t>Kalmár Izsó</t>
  </si>
  <si>
    <t>Jankovics Gerda</t>
  </si>
  <si>
    <t>1016 Budapest Kiskúti utca 36.</t>
  </si>
  <si>
    <t>Horváth Annabella</t>
  </si>
  <si>
    <t>Sárvári Amália</t>
  </si>
  <si>
    <t>1098 Budapest Ambrus utca 98.</t>
  </si>
  <si>
    <t>Fényes Lóránt</t>
  </si>
  <si>
    <t>Csonka Gertrúd</t>
  </si>
  <si>
    <t>1208 Budapest Boszorkány tér 2.</t>
  </si>
  <si>
    <t>Patkós Mihály</t>
  </si>
  <si>
    <t>Pesti Nelli</t>
  </si>
  <si>
    <t>1036 Budapest Széles utca 36.</t>
  </si>
  <si>
    <t>Huber Róza</t>
  </si>
  <si>
    <t>Nagy Rózsa</t>
  </si>
  <si>
    <t>1214 Budapest Kerék utca 7.</t>
  </si>
  <si>
    <t>Tomcsik Dénes</t>
  </si>
  <si>
    <t>Sajó Kriszta</t>
  </si>
  <si>
    <t>1102 Budapest Kapás utca 46.</t>
  </si>
  <si>
    <t>Gosztonyi Magdaléna</t>
  </si>
  <si>
    <t>Fazekas Zsuzsanna</t>
  </si>
  <si>
    <t>1099 Budapest Malom utca 74.</t>
  </si>
  <si>
    <t>Zentai Antónia</t>
  </si>
  <si>
    <t>Goda Luca</t>
  </si>
  <si>
    <t>1139 Budapest Bajnok utca 59.</t>
  </si>
  <si>
    <t>Szerencsés László</t>
  </si>
  <si>
    <t>Bihari Aranka</t>
  </si>
  <si>
    <t>1139 Budapest Kerék utca 26.</t>
  </si>
  <si>
    <t>Fenyvesi Klára</t>
  </si>
  <si>
    <t>Kende Klára</t>
  </si>
  <si>
    <t>1119 Budapest Csárda utca 47.</t>
  </si>
  <si>
    <t>Fonyódi Mária</t>
  </si>
  <si>
    <t>Havas Martina</t>
  </si>
  <si>
    <t>1021 Budapest Eszperantó tér 7.</t>
  </si>
  <si>
    <t>Sas Mária</t>
  </si>
  <si>
    <t>Szelei Edina</t>
  </si>
  <si>
    <t>1071 Budapest Szegfű utca 45.</t>
  </si>
  <si>
    <t>Duka Csaba</t>
  </si>
  <si>
    <t>1087 Budapest Apáca utca 97.</t>
  </si>
  <si>
    <t>Kertes Ákos</t>
  </si>
  <si>
    <t>Mohácsi Viola</t>
  </si>
  <si>
    <t>1119 Budapest Fő utca 92.</t>
  </si>
  <si>
    <t>Raffai Roland</t>
  </si>
  <si>
    <t>Sasvári Dominika</t>
  </si>
  <si>
    <t>1226 Budapest Botond utca 17.</t>
  </si>
  <si>
    <t>Rigó Ferenc</t>
  </si>
  <si>
    <t>Hetényi Ibolya</t>
  </si>
  <si>
    <t>1056 Budapest Csárda tér 3.</t>
  </si>
  <si>
    <t>Galla Orsolya</t>
  </si>
  <si>
    <t>1102 Budapest Erdőszéli utca 83.</t>
  </si>
  <si>
    <t>Kun Edgár</t>
  </si>
  <si>
    <t>Palotás Magda</t>
  </si>
  <si>
    <t>1026 Budapest Vőlegény köz 2.</t>
  </si>
  <si>
    <t>Polyák Lenke</t>
  </si>
  <si>
    <t>Váradi Viktória</t>
  </si>
  <si>
    <t>1125 Budapest Avar tér 1.</t>
  </si>
  <si>
    <t>Eszes Kármen</t>
  </si>
  <si>
    <t>Garamvölgyi Lídia</t>
  </si>
  <si>
    <t>1162 Budapest Eszperantó utca 15.</t>
  </si>
  <si>
    <t>Bartos Erzsébet</t>
  </si>
  <si>
    <t>Kemény Viktória</t>
  </si>
  <si>
    <t>1234 Budapest Mézes utca 46.</t>
  </si>
  <si>
    <t>Kozma Marianna</t>
  </si>
  <si>
    <t>Reményi Felícia</t>
  </si>
  <si>
    <t>1065 Budapest Avar utca 91.</t>
  </si>
  <si>
    <t>Hatvani Beatrix</t>
  </si>
  <si>
    <t>Egervári Zsóka</t>
  </si>
  <si>
    <t>1179 Budapest Bankár tér 12.</t>
  </si>
  <si>
    <t>Rádi Bertalan</t>
  </si>
  <si>
    <t>Sóti Zsófia</t>
  </si>
  <si>
    <t>1179 Budapest Bálna fasor 8.</t>
  </si>
  <si>
    <t>Koncz Liza</t>
  </si>
  <si>
    <t>1217 Budapest Eötvös dűlő 13.</t>
  </si>
  <si>
    <t>Keszler Iván</t>
  </si>
  <si>
    <t>Kovács Arika</t>
  </si>
  <si>
    <t>1177 Budapest Gomba lépcső 17.</t>
  </si>
  <si>
    <t>Szalontai Csongor</t>
  </si>
  <si>
    <t>Szakács Borbála</t>
  </si>
  <si>
    <t>1229 Budapest Bánk bán utca 55.</t>
  </si>
  <si>
    <t>Majoros Fülöp</t>
  </si>
  <si>
    <t>Haraszti Barbara</t>
  </si>
  <si>
    <t>1188 Budapest Délceg utca 50.</t>
  </si>
  <si>
    <t>Szabados Gyöngyi</t>
  </si>
  <si>
    <t>Sutka Emese</t>
  </si>
  <si>
    <t>1171 Budapest Piac dűlő 14.</t>
  </si>
  <si>
    <t>Padányi Evelin</t>
  </si>
  <si>
    <t>Polgár Vanda</t>
  </si>
  <si>
    <t>1032 Budapest Babér utca 77.</t>
  </si>
  <si>
    <t>Hamar Virág</t>
  </si>
  <si>
    <t>Nádor Gizella</t>
  </si>
  <si>
    <t>1132 Budapest Szekeres tér 5.</t>
  </si>
  <si>
    <t>Parti Regina</t>
  </si>
  <si>
    <t>1235 Budapest Széchenyi utca 97.</t>
  </si>
  <si>
    <t>Nádasi Róbert</t>
  </si>
  <si>
    <t>Nyéki Vanda</t>
  </si>
  <si>
    <t>1188 Budapest Pál utca 44.</t>
  </si>
  <si>
    <t>Suba Tilda</t>
  </si>
  <si>
    <t>1068 Budapest Arasz sor 16.</t>
  </si>
  <si>
    <t>Ócsai Vince</t>
  </si>
  <si>
    <t>Müller Csilla</t>
  </si>
  <si>
    <t>1082 Budapest Ősz utca 89.</t>
  </si>
  <si>
    <t>Perger Antónia</t>
  </si>
  <si>
    <t>Gyimesi Felícia</t>
  </si>
  <si>
    <t>1128 Budapest Apáca tér 7.</t>
  </si>
  <si>
    <t>Karikás György</t>
  </si>
  <si>
    <t>Csonka Orsolya</t>
  </si>
  <si>
    <t>1166 Budapest Zólyom utca 69.</t>
  </si>
  <si>
    <t>Halmai Huba</t>
  </si>
  <si>
    <t>Szűcs Piroska</t>
  </si>
  <si>
    <t>1214 Budapest Eszperantó tér 9.</t>
  </si>
  <si>
    <t>Raffai Soma</t>
  </si>
  <si>
    <t>Pomázi Martina</t>
  </si>
  <si>
    <t>1154 Budapest Jókai utca 44.</t>
  </si>
  <si>
    <t>Kárpáti György</t>
  </si>
  <si>
    <t>Dömötör Kitti</t>
  </si>
  <si>
    <t>1121 Budapest Bálna utca 22.</t>
  </si>
  <si>
    <t>Dobos Timót</t>
  </si>
  <si>
    <t>Bódi Etelka</t>
  </si>
  <si>
    <t>1159 Budapest Etelka dűlő 17.</t>
  </si>
  <si>
    <t>Somfai Klotild</t>
  </si>
  <si>
    <t>Somoskövi Regina</t>
  </si>
  <si>
    <t>1025 Budapest Táltos utca 1.</t>
  </si>
  <si>
    <t>Laczkó Ida</t>
  </si>
  <si>
    <t>Surányi Márta</t>
  </si>
  <si>
    <t>1195 Budapest István király dűlő 4.</t>
  </si>
  <si>
    <t>Ocskó Medárd</t>
  </si>
  <si>
    <t>Sajó Ilka</t>
  </si>
  <si>
    <t>1044 Budapest Pacsirta sor 28.</t>
  </si>
  <si>
    <t>Enyedi Vendel</t>
  </si>
  <si>
    <t>Almási Vilma</t>
  </si>
  <si>
    <t>1045 Budapest Nyárfa utca 57.</t>
  </si>
  <si>
    <t>Lapos Benő</t>
  </si>
  <si>
    <t>1013 Budapest Hold utca 48.</t>
  </si>
  <si>
    <t>Pozsonyi Melinda</t>
  </si>
  <si>
    <t>Buzsáki Magdolna</t>
  </si>
  <si>
    <t>1056 Budapest Harangláb köz 9.</t>
  </si>
  <si>
    <t>Hidas Soma</t>
  </si>
  <si>
    <t>Nyitrai Lili</t>
  </si>
  <si>
    <t>1054 Budapest Ambrus utca 66.</t>
  </si>
  <si>
    <t>Szekeres Jakab</t>
  </si>
  <si>
    <t>Szoboszlai Matild</t>
  </si>
  <si>
    <t>1156 Budapest Votinszky utca 92.</t>
  </si>
  <si>
    <t>Veress Csilla</t>
  </si>
  <si>
    <t>Osváth Klára</t>
  </si>
  <si>
    <t>1174 Budapest Baranyai utca 92.</t>
  </si>
  <si>
    <t>Köves Izsó</t>
  </si>
  <si>
    <t>Abonyi Orsolya</t>
  </si>
  <si>
    <t>1151 Budapest Halász utca 97.</t>
  </si>
  <si>
    <t>Nagy Roland</t>
  </si>
  <si>
    <t>Erdős Dorottya</t>
  </si>
  <si>
    <t>1113 Budapest Búzavirág dűlő 2.</t>
  </si>
  <si>
    <t>Farkas Rezső</t>
  </si>
  <si>
    <t>1041 Budapest Hajó utca 65.</t>
  </si>
  <si>
    <t>Nyéki Ádám</t>
  </si>
  <si>
    <t>Kormos Tekla</t>
  </si>
  <si>
    <t>1161 Budapest Bankár utca 26.</t>
  </si>
  <si>
    <t>Táborosi Laura</t>
  </si>
  <si>
    <t>Gáti Annabella</t>
  </si>
  <si>
    <t>1039 Budapest Hárs dűlő 15.</t>
  </si>
  <si>
    <t>Burján Edgár</t>
  </si>
  <si>
    <t>Juhász Flóra</t>
  </si>
  <si>
    <t>1105 Budapest Petőfi Sándor utca 62.</t>
  </si>
  <si>
    <t>Szegedi Erzsébet</t>
  </si>
  <si>
    <t>Hajdú Matild</t>
  </si>
  <si>
    <t>1205 Budapest Domb lépcső 15.</t>
  </si>
  <si>
    <t>Benkő Sándor</t>
  </si>
  <si>
    <t>Mérei Magdolna</t>
  </si>
  <si>
    <t>1218 Budapest Zólyom sor 20.</t>
  </si>
  <si>
    <t>Vámos Lénárd</t>
  </si>
  <si>
    <t>Morvai Imola</t>
  </si>
  <si>
    <t>1188 Budapest Pacsirta utca 7.</t>
  </si>
  <si>
    <t>Hidvégi Adalbert</t>
  </si>
  <si>
    <t>Táborosi Rita</t>
  </si>
  <si>
    <t>1099 Budapest Háló köz 4.</t>
  </si>
  <si>
    <t>Gyulai Vanda</t>
  </si>
  <si>
    <t>Krizsán Cecilia</t>
  </si>
  <si>
    <t>1171 Budapest Szittya tér 8.</t>
  </si>
  <si>
    <t>Gazsó Timót</t>
  </si>
  <si>
    <t>Fazekas Matild</t>
  </si>
  <si>
    <t>1225 Budapest Új utca 51.</t>
  </si>
  <si>
    <t>Solymos Krisztina</t>
  </si>
  <si>
    <t>Király Emilia</t>
  </si>
  <si>
    <t>1234 Budapest Sógor utca 8.</t>
  </si>
  <si>
    <t>Kökény Tódor</t>
  </si>
  <si>
    <t>Virág Magdaléna</t>
  </si>
  <si>
    <t>1035 Budapest Gömb utca 32.</t>
  </si>
  <si>
    <t>Jenei Eszter</t>
  </si>
  <si>
    <t>Radnai Adrienn</t>
  </si>
  <si>
    <t>1123 Budapest Jókai fasor 82.</t>
  </si>
  <si>
    <t>Váraljai Szervác</t>
  </si>
  <si>
    <t>Enyedi Nóra</t>
  </si>
  <si>
    <t>1076 Budapest Vőlegény utca 18.</t>
  </si>
  <si>
    <t>Süle Vince</t>
  </si>
  <si>
    <t>Csányi Antónia</t>
  </si>
  <si>
    <t>1107 Budapest Kossuth utca 16.</t>
  </si>
  <si>
    <t>Szeberényi Irén</t>
  </si>
  <si>
    <t>Fehér Hermina</t>
  </si>
  <si>
    <t>1197 Budapest Pál tér 10.</t>
  </si>
  <si>
    <t>Komáromi Adorján</t>
  </si>
  <si>
    <t>Pásztor Terézia</t>
  </si>
  <si>
    <t>1128 Budapest Babér utca 75.</t>
  </si>
  <si>
    <t>Pálinkás Hajnalka</t>
  </si>
  <si>
    <t>Szász Gitta</t>
  </si>
  <si>
    <t>1237 Budapest Pénzverem tér 9.</t>
  </si>
  <si>
    <t>Kerekes Erik</t>
  </si>
  <si>
    <t>Császár Martina</t>
  </si>
  <si>
    <t>1055 Budapest Darázs  lépcső 4.</t>
  </si>
  <si>
    <t>Dorogi Csenger</t>
  </si>
  <si>
    <t>Murányi Edina</t>
  </si>
  <si>
    <t>1044 Budapest Birkozó utca 10.</t>
  </si>
  <si>
    <t>Ujvári Lilla</t>
  </si>
  <si>
    <t>Heller Amanda</t>
  </si>
  <si>
    <t>1193 Budapest Vőlegény tér 4.</t>
  </si>
  <si>
    <t>Fóti Szilvia</t>
  </si>
  <si>
    <t>Szabados Ágota</t>
  </si>
  <si>
    <t>1219 Budapest Alvó tér 12.</t>
  </si>
  <si>
    <t>Végh Tivadar</t>
  </si>
  <si>
    <t>Budai Gyöngyi</t>
  </si>
  <si>
    <t>1061 Budapest Eötvös tér 11.</t>
  </si>
  <si>
    <t>Szilágyi Pál</t>
  </si>
  <si>
    <t>Simó Fanni</t>
  </si>
  <si>
    <t>1098 Budapest Galamb utca 46.</t>
  </si>
  <si>
    <t>Pintér Éva</t>
  </si>
  <si>
    <t>Kosztolányi Aranka</t>
  </si>
  <si>
    <t>1203 Budapest Seres utca 28.</t>
  </si>
  <si>
    <t>Pongó Albert</t>
  </si>
  <si>
    <t>Rózsa Paula</t>
  </si>
  <si>
    <t>1094 Budapest Galamb tér 2.</t>
  </si>
  <si>
    <t>Petényi Szilárd</t>
  </si>
  <si>
    <t>Szatmári Galina</t>
  </si>
  <si>
    <t>1122 Budapest Citrom tér 6.</t>
  </si>
  <si>
    <t>Csonka Kriszta</t>
  </si>
  <si>
    <t>Bán Ilona</t>
  </si>
  <si>
    <t>1089 Budapest Mézes fasor 62.</t>
  </si>
  <si>
    <t>Dömötör Patrícia</t>
  </si>
  <si>
    <t>Bódi Margit</t>
  </si>
  <si>
    <t>1091 Budapest Mókus köz 3.</t>
  </si>
  <si>
    <t>Szalontai Tihamér</t>
  </si>
  <si>
    <t>Bobák Lujza</t>
  </si>
  <si>
    <t>1238 Budapest Pándy utca 89.</t>
  </si>
  <si>
    <t>Nádor Simon</t>
  </si>
  <si>
    <t>Selmeci Rozália</t>
  </si>
  <si>
    <t>1058 Budapest Fürj utca 82.</t>
  </si>
  <si>
    <t>Porkoláb János</t>
  </si>
  <si>
    <t>Ócsai Réka</t>
  </si>
  <si>
    <t>1051 Budapest Ördög tér 9.</t>
  </si>
  <si>
    <t>Bolgár Károly</t>
  </si>
  <si>
    <t>Váraljai Katalin</t>
  </si>
  <si>
    <t>1207 Budapest Votinszky lépcső 24.</t>
  </si>
  <si>
    <t>Raffai Pongrác</t>
  </si>
  <si>
    <t>Vajda Brigitta</t>
  </si>
  <si>
    <t>1206 Budapest Kőfal utca 27.</t>
  </si>
  <si>
    <t>Varga Borbála</t>
  </si>
  <si>
    <t>Kapás Györgyi</t>
  </si>
  <si>
    <t>1095 Budapest Bajza sor 27.</t>
  </si>
  <si>
    <t>Sági Miléna</t>
  </si>
  <si>
    <t>Fekete Debóra</t>
  </si>
  <si>
    <t>1158 Budapest Bajza sor 16.</t>
  </si>
  <si>
    <t>Hegedűs Szilárd</t>
  </si>
  <si>
    <t>Patkós Orsolya</t>
  </si>
  <si>
    <t>1072 Budapest Lovarda lépcső 2.</t>
  </si>
  <si>
    <t>Dévényi Fülöp</t>
  </si>
  <si>
    <t>Madarász Krisztina</t>
  </si>
  <si>
    <t>1169 Budapest Hold tér 11.</t>
  </si>
  <si>
    <t>Harsányi Júlia</t>
  </si>
  <si>
    <t>Mosolygó Anna</t>
  </si>
  <si>
    <t>1181 Budapest Mézes lépcső 14.</t>
  </si>
  <si>
    <t>Zentai Natália</t>
  </si>
  <si>
    <t>Polányi Marietta</t>
  </si>
  <si>
    <t>1132 Budapest Bajza utca 69.</t>
  </si>
  <si>
    <t>Polányi Gergő</t>
  </si>
  <si>
    <t>Keszthelyi Ibolya</t>
  </si>
  <si>
    <t>1139 Budapest Irgalmas fasor 89.</t>
  </si>
  <si>
    <t>Szegő Liliána</t>
  </si>
  <si>
    <t>Szemes Krisztina</t>
  </si>
  <si>
    <t>1037 Budapest Cukrász fasor 20.</t>
  </si>
  <si>
    <t>Jenei Sarolta</t>
  </si>
  <si>
    <t>Rózsa Alíz</t>
  </si>
  <si>
    <t>1111 Budapest Kerék tér 6.</t>
  </si>
  <si>
    <t>Majoros Gabriella</t>
  </si>
  <si>
    <t>Csonka Anna</t>
  </si>
  <si>
    <t>1119 Budapest Hajó utca 59.</t>
  </si>
  <si>
    <t>Zeke Katalin</t>
  </si>
  <si>
    <t>Gyulai Nelli</t>
  </si>
  <si>
    <t>1038 Budapest Pacsirta tér 1.</t>
  </si>
  <si>
    <t>Gerő Virág</t>
  </si>
  <si>
    <t>Pákozdi Erzsébet</t>
  </si>
  <si>
    <t>1049 Budapest Pénzverem dűlő 13.</t>
  </si>
  <si>
    <t>Nyerges Taksony</t>
  </si>
  <si>
    <t>Pozsonyi Laura</t>
  </si>
  <si>
    <t>1195 Budapest Juharfás sor 5.</t>
  </si>
  <si>
    <t>Parádi Kázmér</t>
  </si>
  <si>
    <t>1032 Budapest Babér utca 43.</t>
  </si>
  <si>
    <t>Kövér Ambrus</t>
  </si>
  <si>
    <t>Keresztes Rózsa</t>
  </si>
  <si>
    <t>1084 Budapest Bajza utca 57.</t>
  </si>
  <si>
    <t>Karácsony Gergely</t>
  </si>
  <si>
    <t>Csorba Dominika</t>
  </si>
  <si>
    <t>1092 Budapest Avar utca 88.</t>
  </si>
  <si>
    <t>Havas Fülöp</t>
  </si>
  <si>
    <t>Asolti Tünde</t>
  </si>
  <si>
    <t>1086 Budapest Attila utca 89.</t>
  </si>
  <si>
    <t>Csontos Marietta</t>
  </si>
  <si>
    <t>Dobos Jolán</t>
  </si>
  <si>
    <t>1108 Budapest Csipkegyári utca 92.</t>
  </si>
  <si>
    <t>Seres Móricz</t>
  </si>
  <si>
    <t>Kerti Fanni</t>
  </si>
  <si>
    <t>1167 Budapest Hajó utca 53.</t>
  </si>
  <si>
    <t>Raffai Lőrinc</t>
  </si>
  <si>
    <t>Lakatos Gerda</t>
  </si>
  <si>
    <t>1084 Budapest Csavar utca 89.</t>
  </si>
  <si>
    <t>Palotás Ferenc</t>
  </si>
  <si>
    <t>Huszák Viktória</t>
  </si>
  <si>
    <t>1193 Budapest Birkozó utca 45.</t>
  </si>
  <si>
    <t>Kerti Jácint</t>
  </si>
  <si>
    <t>Ujvári Sarolta</t>
  </si>
  <si>
    <t>1195 Budapest Ősz utca 61.</t>
  </si>
  <si>
    <t>Lázár Gyöngyvér</t>
  </si>
  <si>
    <t>Alföldi Katinka</t>
  </si>
  <si>
    <t>1163 Budapest Apáca utca 5.</t>
  </si>
  <si>
    <t>Bódi Arika</t>
  </si>
  <si>
    <t>Ormai Zita</t>
  </si>
  <si>
    <t>1204 Budapest Termesz fasor 9.</t>
  </si>
  <si>
    <t>Koczka Kelemen</t>
  </si>
  <si>
    <t>1034 Budapest Alkony tér 3.</t>
  </si>
  <si>
    <t>Egervári Márk</t>
  </si>
  <si>
    <t>1121 Budapest Fürj utca 42.</t>
  </si>
  <si>
    <t>Barta Huba</t>
  </si>
  <si>
    <t>Fábián Lilla</t>
  </si>
  <si>
    <t>1172 Budapest Mészáros tér 7.</t>
  </si>
  <si>
    <t>Sárosi Sára</t>
  </si>
  <si>
    <t>1187 Budapest Gáz sor 26.</t>
  </si>
  <si>
    <t>Sánta Kálmán</t>
  </si>
  <si>
    <t>Slezák Mária</t>
  </si>
  <si>
    <t>1084 Budapest Szekeres utca 67.</t>
  </si>
  <si>
    <t>Budai Izsó</t>
  </si>
  <si>
    <t>Lázár Erzsébet</t>
  </si>
  <si>
    <t>1101 Budapest Lengyel utca 83.</t>
  </si>
  <si>
    <t>Zala Nóra</t>
  </si>
  <si>
    <t>Matos Ildikó</t>
  </si>
  <si>
    <t>1174 Budapest Ördög utca 97.</t>
  </si>
  <si>
    <t>Bánki Tamás</t>
  </si>
  <si>
    <t>Borbély Annamária</t>
  </si>
  <si>
    <t>1099 Budapest Irgalmas utca 88.</t>
  </si>
  <si>
    <t>Jankovics Barbara</t>
  </si>
  <si>
    <t>Révész Irén</t>
  </si>
  <si>
    <t>1041 Budapest Tél fasor 21.</t>
  </si>
  <si>
    <t>Svéd Rókus</t>
  </si>
  <si>
    <t>1103 Budapest Retek utca 83.</t>
  </si>
  <si>
    <t>Farkas Gabriella</t>
  </si>
  <si>
    <t>1051 Budapest Botond tér 6.</t>
  </si>
  <si>
    <t>Gyurkovics Özséb</t>
  </si>
  <si>
    <t>Vámos Irma</t>
  </si>
  <si>
    <t>1094 Budapest Bálna lépcső 24.</t>
  </si>
  <si>
    <t>Füleki Ervin</t>
  </si>
  <si>
    <t>Fellegi Natália</t>
  </si>
  <si>
    <t>1173 Budapest Tulipán utca 30.</t>
  </si>
  <si>
    <t>Kurucz György</t>
  </si>
  <si>
    <t>1149 Budapest Új köz 12.</t>
  </si>
  <si>
    <t>Sipos Gertrúd</t>
  </si>
  <si>
    <t>Váradi Gabriella</t>
  </si>
  <si>
    <t>1173 Budapest Votinszky fasor 81.</t>
  </si>
  <si>
    <t>Kónya Győző</t>
  </si>
  <si>
    <t>Engi Jolán</t>
  </si>
  <si>
    <t>1189 Budapest Gömb lépcső 22.</t>
  </si>
  <si>
    <t>Majoros Mónika</t>
  </si>
  <si>
    <t>Fellegi Magdolna</t>
  </si>
  <si>
    <t>1116 Budapest Izabella sor 18.</t>
  </si>
  <si>
    <t>Asztalos Győző</t>
  </si>
  <si>
    <t>Bihari Eszter</t>
  </si>
  <si>
    <t>1154 Budapest Nyíl utca 71.</t>
  </si>
  <si>
    <t>Szántó Tivadar</t>
  </si>
  <si>
    <t>Homoki Stefánia</t>
  </si>
  <si>
    <t>1188 Budapest Csóka tér 8.</t>
  </si>
  <si>
    <t>Rozsnyai Antal</t>
  </si>
  <si>
    <t>1235 Budapest Izabella utca 78.</t>
  </si>
  <si>
    <t>Piros Roland</t>
  </si>
  <si>
    <t>Rácz Szeréna</t>
  </si>
  <si>
    <t>1094 Budapest Darázs  utca 83.</t>
  </si>
  <si>
    <t>Mezei Klára</t>
  </si>
  <si>
    <t>1025 Budapest Bagoly utca 80.</t>
  </si>
  <si>
    <t>Mérei Zsóka</t>
  </si>
  <si>
    <t>Solymos Anita</t>
  </si>
  <si>
    <t>1062 Budapest Zólyom fasor 48.</t>
  </si>
  <si>
    <t>Révész Mária</t>
  </si>
  <si>
    <t>Vágó Anikó</t>
  </si>
  <si>
    <t>1054 Budapest Bástya utca 27.</t>
  </si>
  <si>
    <t>Kollár Anita</t>
  </si>
  <si>
    <t>1213 Budapest Dobó utca 39.</t>
  </si>
  <si>
    <t>Huszár Magdolna</t>
  </si>
  <si>
    <t>Váradi Róza</t>
  </si>
  <si>
    <t>1211 Budapest Fürj dűlő 3.</t>
  </si>
  <si>
    <t>Gál Kinga</t>
  </si>
  <si>
    <t>1043 Budapest István király köz 5.</t>
  </si>
  <si>
    <t>Vári Zsigmond</t>
  </si>
  <si>
    <t>Romhányi Gizella</t>
  </si>
  <si>
    <t>1174 Budapest Pacsirta dűlő 2.</t>
  </si>
  <si>
    <t>Olajos Arika</t>
  </si>
  <si>
    <t>Aradi Magda</t>
  </si>
  <si>
    <t>1052 Budapest Eper utca 61.</t>
  </si>
  <si>
    <t>Cigány Ádám</t>
  </si>
  <si>
    <t>Győri Brigitta</t>
  </si>
  <si>
    <t>1073 Budapest Avar utca 53.</t>
  </si>
  <si>
    <t>Sarkadi Zoltán</t>
  </si>
  <si>
    <t>Rédei Ibolya</t>
  </si>
  <si>
    <t>1075 Budapest Seres utca 58.</t>
  </si>
  <si>
    <t>Slezák Cecilia</t>
  </si>
  <si>
    <t>Pásztor Dorottya</t>
  </si>
  <si>
    <t>1226 Budapest Nyerges utca 61.</t>
  </si>
  <si>
    <t>Sarkadi Vilma</t>
  </si>
  <si>
    <t>Valkó Miléna</t>
  </si>
  <si>
    <t>1124 Budapest Eszperantó utca 21.</t>
  </si>
  <si>
    <t>Rudas Terézia</t>
  </si>
  <si>
    <t>Lakatos Magdolna</t>
  </si>
  <si>
    <t>1065 Budapest Múzeum tér 5.</t>
  </si>
  <si>
    <t>Nyitrai Ottó</t>
  </si>
  <si>
    <t>Várnai Jolán</t>
  </si>
  <si>
    <t>1175 Budapest Árbóc utca 82.</t>
  </si>
  <si>
    <t>Somogyvári Péter</t>
  </si>
  <si>
    <t>Rejtő Melinda</t>
  </si>
  <si>
    <t>1087 Budapest Sütő utca 41.</t>
  </si>
  <si>
    <t>Abonyi Elvira</t>
  </si>
  <si>
    <t>1199 Budapest Szív tér 9.</t>
  </si>
  <si>
    <t>Kuti Szaniszló</t>
  </si>
  <si>
    <t>Dudás Ildikó</t>
  </si>
  <si>
    <t>1189 Budapest Bal utca 79.</t>
  </si>
  <si>
    <t>Csányi Mátyás</t>
  </si>
  <si>
    <t>Porkoláb Viola</t>
  </si>
  <si>
    <t>1098 Budapest Árbóc sor 3.</t>
  </si>
  <si>
    <t>Fekete Kornél</t>
  </si>
  <si>
    <t>Bodó Szidónia</t>
  </si>
  <si>
    <t>1032 Budapest Bölcs utca 100.</t>
  </si>
  <si>
    <t>Kopácsi Bonifác</t>
  </si>
  <si>
    <t>Gémes Szabrina</t>
  </si>
  <si>
    <t>1058 Budapest Barázda sor 25.</t>
  </si>
  <si>
    <t>Vári Richárd</t>
  </si>
  <si>
    <t>Sajó Katalin</t>
  </si>
  <si>
    <t>1019 Budapest Berkenye tér 1.</t>
  </si>
  <si>
    <t>Palotás Magdolna</t>
  </si>
  <si>
    <t>Cseke Edit</t>
  </si>
  <si>
    <t>1035 Budapest Alvó tér 5.</t>
  </si>
  <si>
    <t>Regős Sarolta</t>
  </si>
  <si>
    <t>Füstös Annamária</t>
  </si>
  <si>
    <t>1175 Budapest Keskeny sor 22.</t>
  </si>
  <si>
    <t>Veress Soma</t>
  </si>
  <si>
    <t>Nádor Borbála</t>
  </si>
  <si>
    <t>1094 Budapest Csöpp tér 1.</t>
  </si>
  <si>
    <t>Csaplár Vilmos</t>
  </si>
  <si>
    <t>Petrás Júlia</t>
  </si>
  <si>
    <t>1176 Budapest Malom utca 40.</t>
  </si>
  <si>
    <t>Katona Rozália</t>
  </si>
  <si>
    <t>1103 Budapest Bokor utca 68.</t>
  </si>
  <si>
    <t>Vámos Borbála</t>
  </si>
  <si>
    <t>Sulyok Heléna</t>
  </si>
  <si>
    <t>1137 Budapest Csinszka utca 39.</t>
  </si>
  <si>
    <t>Sütő Magda</t>
  </si>
  <si>
    <t>Horváth Luca</t>
  </si>
  <si>
    <t>1069 Budapest Botond utca 33.</t>
  </si>
  <si>
    <t>Czakó Gábor</t>
  </si>
  <si>
    <t>Váraljai Mária</t>
  </si>
  <si>
    <t>1057 Budapest Darázs  lépcső 10.</t>
  </si>
  <si>
    <t>Sebő Liza</t>
  </si>
  <si>
    <t>Fazekas Ágota</t>
  </si>
  <si>
    <t>1103 Budapest Eper utca 85.</t>
  </si>
  <si>
    <t>Dévényi Vera</t>
  </si>
  <si>
    <t>1188 Budapest Mézes utca 15.</t>
  </si>
  <si>
    <t>Szőnyi Júlia</t>
  </si>
  <si>
    <t>Horváth Gertrúd</t>
  </si>
  <si>
    <t>1106 Budapest Vőlegény utca 42.</t>
  </si>
  <si>
    <t>Stadler Galina</t>
  </si>
  <si>
    <t>1093 Budapest Zsák utca 30.</t>
  </si>
  <si>
    <t>Vida Kármen</t>
  </si>
  <si>
    <t>Gáti Teréz</t>
  </si>
  <si>
    <t>1072 Budapest Nyíl dűlő 6.</t>
  </si>
  <si>
    <t>Sas Bálint</t>
  </si>
  <si>
    <t>Várnai Lili</t>
  </si>
  <si>
    <t>1133 Budapest Bástya utca 38.</t>
  </si>
  <si>
    <t>Mezei Lujza</t>
  </si>
  <si>
    <t>Csóka Elvira</t>
  </si>
  <si>
    <t>1187 Budapest Avar köz 8.</t>
  </si>
  <si>
    <t>Bánki Ábel</t>
  </si>
  <si>
    <t>Radnai Fanni</t>
  </si>
  <si>
    <t>1013 Budapest Tulipán lépcső 3.</t>
  </si>
  <si>
    <t>Perjés Kálmán</t>
  </si>
  <si>
    <t>1027 Budapest Eper lépcső 24.</t>
  </si>
  <si>
    <t>Kékesi Hajna</t>
  </si>
  <si>
    <t>Csernus Ágota</t>
  </si>
  <si>
    <t>1233 Budapest Oldal utca 98.</t>
  </si>
  <si>
    <t>Ligeti Tódor</t>
  </si>
  <si>
    <t>1074 Budapest Dobó tér 2.</t>
  </si>
  <si>
    <t>Kontra Ábel</t>
  </si>
  <si>
    <t>Garami Hermina</t>
  </si>
  <si>
    <t>1226 Budapest Nép tér 6.</t>
  </si>
  <si>
    <t>Radnóti Simon</t>
  </si>
  <si>
    <t>Szigetvári Izabella</t>
  </si>
  <si>
    <t>1037 Budapest Kőfal tér 4.</t>
  </si>
  <si>
    <t>Tar Orbán</t>
  </si>
  <si>
    <t>Kállai Tamara</t>
  </si>
  <si>
    <t>1196 Budapest Kabóca dűlő 7.</t>
  </si>
  <si>
    <t>Füleki Rudolf</t>
  </si>
  <si>
    <t>Jancsó Gyöngyi</t>
  </si>
  <si>
    <t>1016 Budapest Attila tér 3.</t>
  </si>
  <si>
    <t>Pintér Antónia</t>
  </si>
  <si>
    <t>Blaskó Magdolna</t>
  </si>
  <si>
    <t>1011 Budapest Török utca 87.</t>
  </si>
  <si>
    <t>Pataki Adrienn</t>
  </si>
  <si>
    <t>1109 Budapest Bal fasor 59.</t>
  </si>
  <si>
    <t>Szabados Adalbert</t>
  </si>
  <si>
    <t>Sallai Szilvia</t>
  </si>
  <si>
    <t>1202 Budapest Gomba utca 55.</t>
  </si>
  <si>
    <t>Kende Gerda</t>
  </si>
  <si>
    <t>Szemes Edina</t>
  </si>
  <si>
    <t>1031 Budapest Koma utca 16.</t>
  </si>
  <si>
    <t>Oláh Etelka</t>
  </si>
  <si>
    <t>Faludi Edit</t>
  </si>
  <si>
    <t>1073 Budapest Magyar lépcső 24.</t>
  </si>
  <si>
    <t>Adorján Tas</t>
  </si>
  <si>
    <t>Mosolygó Ágota</t>
  </si>
  <si>
    <t>1201 Budapest Boszorkány sor 19.</t>
  </si>
  <si>
    <t>Diószegi Leonóra</t>
  </si>
  <si>
    <t>1195 Budapest Galamb utca 54.</t>
  </si>
  <si>
    <t>Czakó Simon</t>
  </si>
  <si>
    <t>Kerepesi Petra</t>
  </si>
  <si>
    <t>1219 Budapest Mészáros utca 98.</t>
  </si>
  <si>
    <t>Berkes Rozália</t>
  </si>
  <si>
    <t>Jobbágy Lilla</t>
  </si>
  <si>
    <t>1056 Budapest Kis utca 39.</t>
  </si>
  <si>
    <t>Vörös Ildikó</t>
  </si>
  <si>
    <t>1052 Budapest Paprika tér 11.</t>
  </si>
  <si>
    <t>Orosz Hunor</t>
  </si>
  <si>
    <t>Komáromi Viktória</t>
  </si>
  <si>
    <t>1154 Budapest Pál utca 88.</t>
  </si>
  <si>
    <t>Hagymási Orbán</t>
  </si>
  <si>
    <t>Kőszegi Regina</t>
  </si>
  <si>
    <t>1064 Budapest Pacsirta utca 87.</t>
  </si>
  <si>
    <t>Pandúr Laura</t>
  </si>
  <si>
    <t>Veress Gabriella</t>
  </si>
  <si>
    <t>1082 Budapest Hó utca 85.</t>
  </si>
  <si>
    <t>Mezei Vajk</t>
  </si>
  <si>
    <t>Tasnádi Margit</t>
  </si>
  <si>
    <t>1235 Budapest Sütő utca 21.</t>
  </si>
  <si>
    <t>Svéd Simon</t>
  </si>
  <si>
    <t>Perjés Sára</t>
  </si>
  <si>
    <t>1183 Budapest Csárda utca 100.</t>
  </si>
  <si>
    <t>Sitkei Tiborc</t>
  </si>
  <si>
    <t>Faludi Soma</t>
  </si>
  <si>
    <t>1052 Budapest Eötvös utca 93.</t>
  </si>
  <si>
    <t>Szilágyi Gyöngyvér</t>
  </si>
  <si>
    <t>Sötér Eszter</t>
  </si>
  <si>
    <t>1043 Budapest Pénzverem utca 45.</t>
  </si>
  <si>
    <t>Szűcs István</t>
  </si>
  <si>
    <t>Kardos Beatrix</t>
  </si>
  <si>
    <t>1081 Budapest Otthon tér 2.</t>
  </si>
  <si>
    <t>Keresztes Gertrúd</t>
  </si>
  <si>
    <t>Kozma Franciska</t>
  </si>
  <si>
    <t>1021 Budapest Nyerges tér 11.</t>
  </si>
  <si>
    <t>Solymár Kornélia</t>
  </si>
  <si>
    <t>Szűcs Mónika</t>
  </si>
  <si>
    <t>1175 Budapest Votinszky utca 34.</t>
  </si>
  <si>
    <t>Somogyvári Zsuzsanna</t>
  </si>
  <si>
    <t>Fellegi Kata</t>
  </si>
  <si>
    <t>1184 Budapest Hajnal utca 2.</t>
  </si>
  <si>
    <t>Fellegi Dénes</t>
  </si>
  <si>
    <t>Hidas Liza</t>
  </si>
  <si>
    <t>1134 Budapest Szekeres utca 91.</t>
  </si>
  <si>
    <t>Kulcsár Vera</t>
  </si>
  <si>
    <t>Hetényi Zita</t>
  </si>
  <si>
    <t>1149 Budapest Budapesti köz 4.</t>
  </si>
  <si>
    <t>Jankovics Lujza</t>
  </si>
  <si>
    <t>Gyimesi Kitti</t>
  </si>
  <si>
    <t>1038 Budapest Lajos utca 7.</t>
  </si>
  <si>
    <t>Borbély Júlia</t>
  </si>
  <si>
    <t>Csordás Dóra</t>
  </si>
  <si>
    <t>1207 Budapest Templom tér 6.</t>
  </si>
  <si>
    <t>Rádai Gergely</t>
  </si>
  <si>
    <t>Somos Tekla</t>
  </si>
  <si>
    <t>1103 Budapest Darázs  sor 22.</t>
  </si>
  <si>
    <t>Rényi Bátor</t>
  </si>
  <si>
    <t>Korpás Teréz</t>
  </si>
  <si>
    <t>1157 Budapest Kabóca tér 8.</t>
  </si>
  <si>
    <t>Vári Frigyes</t>
  </si>
  <si>
    <t>Farkas Amanda</t>
  </si>
  <si>
    <t>1061 Budapest Csavargyár tér 10.</t>
  </si>
  <si>
    <t>Barta Vencel</t>
  </si>
  <si>
    <t>Stark Irén</t>
  </si>
  <si>
    <t>1022 Budapest Pezsgő lépcső 25.</t>
  </si>
  <si>
    <t>Jobbágy Kristóf</t>
  </si>
  <si>
    <t>Haraszti Vilma</t>
  </si>
  <si>
    <t>1038 Budapest Csavar tér 5.</t>
  </si>
  <si>
    <t>Zágon Tímea</t>
  </si>
  <si>
    <t>1131 Budapest Hajó utca 21.</t>
  </si>
  <si>
    <t>Gönci Tivadar</t>
  </si>
  <si>
    <t>Dudás Ida</t>
  </si>
  <si>
    <t>1053 Budapest Kerék utca 95.</t>
  </si>
  <si>
    <t>Pados Emma</t>
  </si>
  <si>
    <t>1134 Budapest Névtelen utca 68.</t>
  </si>
  <si>
    <t>Kövér Barna</t>
  </si>
  <si>
    <t>Süle Arika</t>
  </si>
  <si>
    <t>1207 Budapest Mókus utca 6.</t>
  </si>
  <si>
    <t>Buzsáki Tiborc</t>
  </si>
  <si>
    <t>Kardos Matild</t>
  </si>
  <si>
    <t>1076 Budapest Hajnal utca 25.</t>
  </si>
  <si>
    <t>Hamza Timót</t>
  </si>
  <si>
    <t>Szappanos Paula</t>
  </si>
  <si>
    <t>1066 Budapest Jókai utca 8.</t>
  </si>
  <si>
    <t>Frank Olga</t>
  </si>
  <si>
    <t>1111 Budapest Balatoni utca 2.</t>
  </si>
  <si>
    <t>Köves Gergely</t>
  </si>
  <si>
    <t>Császár Hermina</t>
  </si>
  <si>
    <t>1199 Budapest Bor utca 83.</t>
  </si>
  <si>
    <t>Cseh Patrícia</t>
  </si>
  <si>
    <t>Baranyai Kornélia</t>
  </si>
  <si>
    <t>1035 Budapest Őrház dűlő 18.</t>
  </si>
  <si>
    <t>Kulcsár Enikő</t>
  </si>
  <si>
    <t>Barta Emma</t>
  </si>
  <si>
    <t>1013 Budapest Bölcs dűlő 3.</t>
  </si>
  <si>
    <t>Benkő Klára</t>
  </si>
  <si>
    <t>Kovács Magda</t>
  </si>
  <si>
    <t>1191 Budapest Bálvány utca 52.</t>
  </si>
  <si>
    <t>Gyenes Lujza</t>
  </si>
  <si>
    <t>Kollár Borbála</t>
  </si>
  <si>
    <t>1013 Budapest Eötvös utca 93.</t>
  </si>
  <si>
    <t>Sárközi Ákos</t>
  </si>
  <si>
    <t>Lakatos Viola</t>
  </si>
  <si>
    <t>1099 Budapest Piac utca 36.</t>
  </si>
  <si>
    <t>Kozma Félix</t>
  </si>
  <si>
    <t>Romhányi Antónia</t>
  </si>
  <si>
    <t>1239 Budapest Cső tér 5.</t>
  </si>
  <si>
    <t>Somodi Miklós</t>
  </si>
  <si>
    <t>Béres Hajnalka</t>
  </si>
  <si>
    <t>1176 Budapest Dankó Pista utca 41.</t>
  </si>
  <si>
    <t>Mózer Emma</t>
  </si>
  <si>
    <t>1081 Budapest Rendőr utca 7.</t>
  </si>
  <si>
    <t>Berkes Ivó</t>
  </si>
  <si>
    <t>Balog Paula</t>
  </si>
  <si>
    <t>1039 Budapest Hal utca 72.</t>
  </si>
  <si>
    <t>Lakatos Huba</t>
  </si>
  <si>
    <t>Hetényi Zsuzsanna</t>
  </si>
  <si>
    <t>1026 Budapest Névtelen lépcső 11.</t>
  </si>
  <si>
    <t>Rideg Szabina</t>
  </si>
  <si>
    <t>Perényi Hilda</t>
  </si>
  <si>
    <t>1079 Budapest Múzeum utca 19.</t>
  </si>
  <si>
    <t>Várnai Leonóra</t>
  </si>
  <si>
    <t>Földvári Kinga</t>
  </si>
  <si>
    <t>1213 Budapest Bokor tér 3.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</si>
  <si>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</si>
  <si>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</si>
  <si>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</si>
  <si>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</si>
  <si>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</si>
  <si>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</si>
  <si>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</si>
  <si>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</si>
  <si>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</si>
  <si>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</si>
  <si>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</si>
  <si>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</si>
  <si>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árbevétel (mFt)</t>
  </si>
  <si>
    <t>nap árbevételét!</t>
  </si>
  <si>
    <t>nap</t>
  </si>
  <si>
    <t>hónap</t>
  </si>
  <si>
    <t>amely kiírja a B18 és a B19 cellákban megadott</t>
  </si>
  <si>
    <t>Hozzunk létre képletet az A23-as cellában,</t>
  </si>
  <si>
    <t>Amíg nem adjuk meg a hónap és a nap sorszámát,</t>
  </si>
  <si>
    <t>addig a képlet kiértékelése érték-hibát eredményez.</t>
  </si>
  <si>
    <t>Gyerekek! Aki a legfiatalabb ember születési dátumát</t>
  </si>
  <si>
    <t xml:space="preserve">külön cellában számolja ki, az nem kap ajándékot! </t>
  </si>
  <si>
    <t>(figyelmeztet a Télapó)</t>
  </si>
  <si>
    <t>model</t>
  </si>
  <si>
    <t>ár</t>
  </si>
  <si>
    <t xml:space="preserve"> Best 1.4 16V </t>
  </si>
  <si>
    <t>75 LE</t>
  </si>
  <si>
    <t xml:space="preserve"> Best 1.4 16V 100 </t>
  </si>
  <si>
    <t>100 LE</t>
  </si>
  <si>
    <t xml:space="preserve"> Best 1.4 PD TDI</t>
  </si>
  <si>
    <t xml:space="preserve"> Choice 1.2</t>
  </si>
  <si>
    <t>55 LE</t>
  </si>
  <si>
    <t xml:space="preserve"> Choice 1.2 12V</t>
  </si>
  <si>
    <t>64 LE</t>
  </si>
  <si>
    <t xml:space="preserve"> Classic 1.2</t>
  </si>
  <si>
    <t xml:space="preserve"> Classic 1.2 12V</t>
  </si>
  <si>
    <t xml:space="preserve"> Classic 1.4 16V</t>
  </si>
  <si>
    <t xml:space="preserve"> Classic 1.4 16V 100</t>
  </si>
  <si>
    <t xml:space="preserve"> Classic 1.4 PD TDI</t>
  </si>
  <si>
    <t xml:space="preserve"> Classic 1.9 PD TDi</t>
  </si>
  <si>
    <t xml:space="preserve"> Comfort 1.2 12V</t>
  </si>
  <si>
    <t xml:space="preserve"> Comfort 1.4 16V</t>
  </si>
  <si>
    <t xml:space="preserve"> Comfort 1.4 16V  aut.</t>
  </si>
  <si>
    <t xml:space="preserve"> Comfort 1.4 16V 100</t>
  </si>
  <si>
    <t xml:space="preserve"> Comfort 1.4 PD TDI</t>
  </si>
  <si>
    <t xml:space="preserve"> Comfort 1.9 PD TDI </t>
  </si>
  <si>
    <t xml:space="preserve"> Cool 1.2 12V</t>
  </si>
  <si>
    <t xml:space="preserve"> Eco 1.2</t>
  </si>
  <si>
    <t xml:space="preserve"> Elegance 1.2 12V</t>
  </si>
  <si>
    <t xml:space="preserve"> Elegance 1.4 16V</t>
  </si>
  <si>
    <t xml:space="preserve"> Elegance 1.4 16V 100</t>
  </si>
  <si>
    <t xml:space="preserve"> Elegance 1.4 16V aut.</t>
  </si>
  <si>
    <t xml:space="preserve"> Elegance 1.4 PD TDI</t>
  </si>
  <si>
    <t xml:space="preserve"> Elegance 1.9 PD TDI </t>
  </si>
  <si>
    <t xml:space="preserve"> Happy 1.2</t>
  </si>
  <si>
    <t xml:space="preserve"> Happy 1.2 12V</t>
  </si>
  <si>
    <t xml:space="preserve"> Joy 1.2 12V</t>
  </si>
  <si>
    <t xml:space="preserve"> RS 1.9 PD TDI</t>
  </si>
  <si>
    <t>131 LE</t>
  </si>
  <si>
    <t xml:space="preserve"> Spring 1.2</t>
  </si>
  <si>
    <t xml:space="preserve"> Spring 1.2 12V</t>
  </si>
  <si>
    <t>legolcsóbbak</t>
  </si>
  <si>
    <t>legdrágábbak</t>
  </si>
  <si>
    <t>Írassuk ki a legolcsóbb és a legdrágább</t>
  </si>
  <si>
    <t>modell nevét az F oszlopba!</t>
  </si>
  <si>
    <t>Segédszámítást csak az amatőrök végeznek!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</si>
</sst>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-* #,##0\ &quot;HUF&quot;_-;\-* #,##0\ &quot;HUF&quot;_-;_-* &quot;-&quot;\ &quot;HUF&quot;_-;_-@_-"/>
    <numFmt numFmtId="165" formatCode="#,###;;;&quot;&quot;"/>
    <numFmt numFmtId="166" formatCode="hh:mm"/>
    <numFmt numFmtId="167" formatCode="0.0"/>
    <numFmt numFmtId="168" formatCode="#,##0\ &quot;HUF&quot;"/>
  </numFmts>
  <fonts count="10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0000FF"/>
      <name val="Candara"/>
      <family val="2"/>
      <charset val="238"/>
    </font>
    <font>
      <b/>
      <sz val="9"/>
      <color theme="1"/>
      <name val="Calibri"/>
      <family val="2"/>
      <charset val="238"/>
    </font>
    <font>
      <u/>
      <sz val="9"/>
      <color rgb="FF0000FF"/>
      <name val="Candara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indent="2"/>
    </xf>
    <xf numFmtId="0" fontId="0" fillId="0" borderId="0" xfId="0" quotePrefix="1" applyAlignment="1">
      <alignment horizontal="left" vertical="center" indent="2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9" fontId="0" fillId="0" borderId="0" xfId="3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165" fontId="0" fillId="0" borderId="0" xfId="0" applyNumberFormat="1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right" indent="1"/>
    </xf>
    <xf numFmtId="0" fontId="2" fillId="0" borderId="0" xfId="0" applyFont="1" applyAlignment="1">
      <alignment horizontal="centerContinuous" vertical="top"/>
    </xf>
    <xf numFmtId="0" fontId="2" fillId="0" borderId="1" xfId="0" applyFont="1" applyBorder="1" applyAlignment="1">
      <alignment horizontal="center"/>
    </xf>
    <xf numFmtId="0" fontId="0" fillId="2" borderId="0" xfId="0" applyFill="1"/>
    <xf numFmtId="1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/>
    <xf numFmtId="0" fontId="8" fillId="0" borderId="0" xfId="0" applyFont="1" applyAlignment="1">
      <alignment horizontal="left" indent="1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167" fontId="0" fillId="0" borderId="0" xfId="0" applyNumberFormat="1"/>
    <xf numFmtId="0" fontId="0" fillId="3" borderId="2" xfId="0" applyFill="1" applyBorder="1"/>
    <xf numFmtId="0" fontId="0" fillId="3" borderId="3" xfId="0" applyFill="1" applyBorder="1"/>
    <xf numFmtId="0" fontId="0" fillId="0" borderId="0" xfId="0" applyAlignment="1">
      <alignment horizontal="right" indent="2"/>
    </xf>
    <xf numFmtId="168" fontId="0" fillId="0" borderId="0" xfId="0" applyNumberFormat="1"/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0" xfId="0" applyFont="1" applyAlignment="1">
      <alignment horizontal="center" vertical="center"/>
    </xf>
  </cellXfs>
  <cellStyles count="5">
    <cellStyle name="Ezres [0]" xfId="1" builtinId="6" hidden="1"/>
    <cellStyle name="Normál" xfId="0" builtinId="0"/>
    <cellStyle name="Normál 2" xfId="4" xr:uid="{00000000-0005-0000-0000-000002000000}"/>
    <cellStyle name="Pénznem [0]" xfId="2" builtinId="7" hidden="1"/>
    <cellStyle name="Százalék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65431"/>
  <sheetViews>
    <sheetView tabSelected="1" workbookViewId="0">
      <selection activeCell="T8" sqref="T8"/>
    </sheetView>
  </sheetViews>
  <sheetFormatPr defaultColWidth="9.33203125" defaultRowHeight="12" customHeight="1" x14ac:dyDescent="0.2"/>
  <cols>
    <col min="1" max="2" width="10.83203125" style="2" customWidth="1"/>
    <col min="3" max="4" width="9.33203125" style="2"/>
    <col min="5" max="7" width="10.83203125" style="2" customWidth="1"/>
    <col min="8" max="16384" width="9.33203125" style="2"/>
  </cols>
  <sheetData>
    <row r="1" spans="1:7" ht="14.1" customHeight="1" x14ac:dyDescent="0.2">
      <c r="A1" s="1" t="s">
        <v>0</v>
      </c>
      <c r="B1" s="1" t="s">
        <v>1</v>
      </c>
    </row>
    <row r="2" spans="1:7" ht="12" customHeight="1" x14ac:dyDescent="0.2">
      <c r="A2" s="3">
        <v>68</v>
      </c>
      <c r="D2" s="4"/>
    </row>
    <row r="3" spans="1:7" ht="12" customHeight="1" x14ac:dyDescent="0.2">
      <c r="A3" s="3">
        <v>74</v>
      </c>
      <c r="E3" s="7" t="s">
        <v>13</v>
      </c>
      <c r="F3" s="1" t="s">
        <v>14</v>
      </c>
      <c r="G3" s="1" t="s">
        <v>1</v>
      </c>
    </row>
    <row r="4" spans="1:7" ht="12" customHeight="1" x14ac:dyDescent="0.2">
      <c r="A4" s="3">
        <v>93</v>
      </c>
      <c r="D4" s="5"/>
      <c r="E4" s="3">
        <v>10</v>
      </c>
      <c r="F4" s="3">
        <v>19</v>
      </c>
      <c r="G4" s="2" t="s">
        <v>2</v>
      </c>
    </row>
    <row r="5" spans="1:7" ht="12" customHeight="1" x14ac:dyDescent="0.2">
      <c r="A5" s="3">
        <v>79</v>
      </c>
      <c r="D5" s="5"/>
      <c r="E5" s="3">
        <v>20</v>
      </c>
      <c r="F5" s="3">
        <v>29</v>
      </c>
      <c r="G5" s="2" t="s">
        <v>3</v>
      </c>
    </row>
    <row r="6" spans="1:7" ht="12" customHeight="1" x14ac:dyDescent="0.2">
      <c r="A6" s="3">
        <v>12</v>
      </c>
      <c r="D6" s="5"/>
      <c r="E6" s="3">
        <v>30</v>
      </c>
      <c r="F6" s="3">
        <v>39</v>
      </c>
      <c r="G6" s="2" t="s">
        <v>4</v>
      </c>
    </row>
    <row r="7" spans="1:7" ht="12" customHeight="1" x14ac:dyDescent="0.2">
      <c r="A7" s="3">
        <v>57</v>
      </c>
      <c r="E7" s="3">
        <v>40</v>
      </c>
      <c r="F7" s="3">
        <v>49</v>
      </c>
      <c r="G7" s="2" t="s">
        <v>5</v>
      </c>
    </row>
    <row r="8" spans="1:7" ht="12" customHeight="1" x14ac:dyDescent="0.2">
      <c r="A8" s="3">
        <v>57</v>
      </c>
      <c r="E8" s="3">
        <v>50</v>
      </c>
      <c r="F8" s="3">
        <v>59</v>
      </c>
      <c r="G8" s="2" t="s">
        <v>6</v>
      </c>
    </row>
    <row r="9" spans="1:7" ht="12" customHeight="1" x14ac:dyDescent="0.2">
      <c r="A9" s="3">
        <v>27</v>
      </c>
      <c r="D9" s="6"/>
      <c r="E9" s="3">
        <v>60</v>
      </c>
      <c r="F9" s="3">
        <v>69</v>
      </c>
      <c r="G9" s="2" t="s">
        <v>7</v>
      </c>
    </row>
    <row r="10" spans="1:7" ht="12" customHeight="1" x14ac:dyDescent="0.2">
      <c r="A10" s="3">
        <v>28</v>
      </c>
      <c r="E10" s="3">
        <v>70</v>
      </c>
      <c r="F10" s="3">
        <v>79</v>
      </c>
      <c r="G10" s="2" t="s">
        <v>8</v>
      </c>
    </row>
    <row r="11" spans="1:7" ht="12" customHeight="1" x14ac:dyDescent="0.2">
      <c r="A11" s="3">
        <v>75</v>
      </c>
      <c r="E11" s="3">
        <v>80</v>
      </c>
      <c r="F11" s="3">
        <v>89</v>
      </c>
      <c r="G11" s="2" t="s">
        <v>9</v>
      </c>
    </row>
    <row r="12" spans="1:7" ht="12" customHeight="1" x14ac:dyDescent="0.2">
      <c r="A12" s="3">
        <v>56</v>
      </c>
      <c r="E12" s="3">
        <v>90</v>
      </c>
      <c r="F12" s="3">
        <v>99</v>
      </c>
      <c r="G12" s="2" t="s">
        <v>10</v>
      </c>
    </row>
    <row r="13" spans="1:7" ht="12" customHeight="1" x14ac:dyDescent="0.2">
      <c r="A13" s="3">
        <v>33</v>
      </c>
    </row>
    <row r="14" spans="1:7" ht="12" customHeight="1" x14ac:dyDescent="0.2">
      <c r="A14" s="3">
        <v>98</v>
      </c>
    </row>
    <row r="15" spans="1:7" ht="12" customHeight="1" x14ac:dyDescent="0.2">
      <c r="A15" s="3">
        <v>80</v>
      </c>
      <c r="D15" s="8" t="s">
        <v>1911</v>
      </c>
    </row>
    <row r="16" spans="1:7" ht="12" customHeight="1" x14ac:dyDescent="0.2">
      <c r="A16" s="3">
        <v>11</v>
      </c>
      <c r="D16" s="8" t="s">
        <v>1912</v>
      </c>
    </row>
    <row r="17" spans="1:1" ht="12" customHeight="1" x14ac:dyDescent="0.2">
      <c r="A17" s="3">
        <v>92</v>
      </c>
    </row>
    <row r="18" spans="1:1" ht="12" customHeight="1" x14ac:dyDescent="0.2">
      <c r="A18" s="3">
        <v>54</v>
      </c>
    </row>
    <row r="19" spans="1:1" ht="12" customHeight="1" x14ac:dyDescent="0.2">
      <c r="A19" s="3">
        <v>43</v>
      </c>
    </row>
    <row r="20" spans="1:1" ht="12" customHeight="1" x14ac:dyDescent="0.2">
      <c r="A20" s="3">
        <v>77</v>
      </c>
    </row>
    <row r="21" spans="1:1" ht="12" customHeight="1" x14ac:dyDescent="0.2">
      <c r="A21" s="3">
        <v>19</v>
      </c>
    </row>
    <row r="22" spans="1:1" ht="12" customHeight="1" x14ac:dyDescent="0.2">
      <c r="A22" s="3">
        <v>37</v>
      </c>
    </row>
    <row r="23" spans="1:1" ht="12" customHeight="1" x14ac:dyDescent="0.2">
      <c r="A23" s="3">
        <v>85</v>
      </c>
    </row>
    <row r="24" spans="1:1" ht="12" customHeight="1" x14ac:dyDescent="0.2">
      <c r="A24" s="3">
        <v>42</v>
      </c>
    </row>
    <row r="25" spans="1:1" ht="12" customHeight="1" x14ac:dyDescent="0.2">
      <c r="A25" s="3">
        <v>48</v>
      </c>
    </row>
    <row r="26" spans="1:1" ht="12" customHeight="1" x14ac:dyDescent="0.2">
      <c r="A26" s="3">
        <v>25</v>
      </c>
    </row>
    <row r="27" spans="1:1" ht="12" customHeight="1" x14ac:dyDescent="0.2">
      <c r="A27" s="3">
        <v>73</v>
      </c>
    </row>
    <row r="28" spans="1:1" ht="12" customHeight="1" x14ac:dyDescent="0.2">
      <c r="A28" s="3">
        <v>71</v>
      </c>
    </row>
    <row r="29" spans="1:1" ht="12" customHeight="1" x14ac:dyDescent="0.2">
      <c r="A29" s="3">
        <v>38</v>
      </c>
    </row>
    <row r="30" spans="1:1" ht="12" customHeight="1" x14ac:dyDescent="0.2">
      <c r="A30" s="3">
        <v>84</v>
      </c>
    </row>
    <row r="31" spans="1:1" ht="12" customHeight="1" x14ac:dyDescent="0.2">
      <c r="A31" s="3">
        <v>48</v>
      </c>
    </row>
    <row r="32" spans="1:1" ht="12" customHeight="1" x14ac:dyDescent="0.2">
      <c r="A32" s="3">
        <v>26</v>
      </c>
    </row>
    <row r="33" spans="1:1" ht="12" customHeight="1" x14ac:dyDescent="0.2">
      <c r="A33" s="3">
        <v>33</v>
      </c>
    </row>
    <row r="34" spans="1:1" ht="12" customHeight="1" x14ac:dyDescent="0.2">
      <c r="A34" s="3">
        <v>33</v>
      </c>
    </row>
    <row r="35" spans="1:1" ht="12" customHeight="1" x14ac:dyDescent="0.2">
      <c r="A35" s="3">
        <v>69</v>
      </c>
    </row>
    <row r="36" spans="1:1" ht="12" customHeight="1" x14ac:dyDescent="0.2">
      <c r="A36" s="3">
        <v>17</v>
      </c>
    </row>
    <row r="37" spans="1:1" ht="12" customHeight="1" x14ac:dyDescent="0.2">
      <c r="A37" s="3">
        <v>89</v>
      </c>
    </row>
    <row r="38" spans="1:1" ht="12" customHeight="1" x14ac:dyDescent="0.2">
      <c r="A38" s="3">
        <v>69</v>
      </c>
    </row>
    <row r="39" spans="1:1" ht="12" customHeight="1" x14ac:dyDescent="0.2">
      <c r="A39" s="3">
        <v>97</v>
      </c>
    </row>
    <row r="40" spans="1:1" ht="12" customHeight="1" x14ac:dyDescent="0.2">
      <c r="A40" s="3">
        <v>98</v>
      </c>
    </row>
    <row r="41" spans="1:1" ht="12" customHeight="1" x14ac:dyDescent="0.2">
      <c r="A41" s="3">
        <v>79</v>
      </c>
    </row>
    <row r="42" spans="1:1" ht="12" customHeight="1" x14ac:dyDescent="0.2">
      <c r="A42" s="3">
        <v>46</v>
      </c>
    </row>
    <row r="43" spans="1:1" ht="12" customHeight="1" x14ac:dyDescent="0.2">
      <c r="A43" s="3">
        <v>40</v>
      </c>
    </row>
    <row r="44" spans="1:1" ht="12" customHeight="1" x14ac:dyDescent="0.2">
      <c r="A44" s="3">
        <v>77</v>
      </c>
    </row>
    <row r="45" spans="1:1" ht="12" customHeight="1" x14ac:dyDescent="0.2">
      <c r="A45" s="3">
        <v>81</v>
      </c>
    </row>
    <row r="46" spans="1:1" ht="12" customHeight="1" x14ac:dyDescent="0.2">
      <c r="A46" s="3">
        <v>49</v>
      </c>
    </row>
    <row r="47" spans="1:1" ht="12" customHeight="1" x14ac:dyDescent="0.2">
      <c r="A47" s="3">
        <v>64</v>
      </c>
    </row>
    <row r="48" spans="1:1" ht="12" customHeight="1" x14ac:dyDescent="0.2">
      <c r="A48" s="3">
        <v>82</v>
      </c>
    </row>
    <row r="49" spans="1:1" ht="12" customHeight="1" x14ac:dyDescent="0.2">
      <c r="A49" s="3">
        <v>99</v>
      </c>
    </row>
    <row r="50" spans="1:1" ht="12" customHeight="1" x14ac:dyDescent="0.2">
      <c r="A50" s="3">
        <v>99</v>
      </c>
    </row>
    <row r="51" spans="1:1" ht="12" customHeight="1" x14ac:dyDescent="0.2">
      <c r="A51" s="3">
        <v>12</v>
      </c>
    </row>
    <row r="52" spans="1:1" ht="12" customHeight="1" x14ac:dyDescent="0.2">
      <c r="A52" s="3">
        <v>17</v>
      </c>
    </row>
    <row r="53" spans="1:1" ht="12" customHeight="1" x14ac:dyDescent="0.2">
      <c r="A53" s="3">
        <v>77</v>
      </c>
    </row>
    <row r="54" spans="1:1" ht="12" customHeight="1" x14ac:dyDescent="0.2">
      <c r="A54" s="3">
        <v>21</v>
      </c>
    </row>
    <row r="55" spans="1:1" ht="12" customHeight="1" x14ac:dyDescent="0.2">
      <c r="A55" s="3">
        <v>95</v>
      </c>
    </row>
    <row r="56" spans="1:1" ht="12" customHeight="1" x14ac:dyDescent="0.2">
      <c r="A56" s="3">
        <v>70</v>
      </c>
    </row>
    <row r="57" spans="1:1" ht="12" customHeight="1" x14ac:dyDescent="0.2">
      <c r="A57" s="3">
        <v>69</v>
      </c>
    </row>
    <row r="58" spans="1:1" ht="12" customHeight="1" x14ac:dyDescent="0.2">
      <c r="A58" s="3">
        <v>42</v>
      </c>
    </row>
    <row r="59" spans="1:1" ht="12" customHeight="1" x14ac:dyDescent="0.2">
      <c r="A59" s="3">
        <v>42</v>
      </c>
    </row>
    <row r="60" spans="1:1" ht="12" customHeight="1" x14ac:dyDescent="0.2">
      <c r="A60" s="3">
        <v>33</v>
      </c>
    </row>
    <row r="61" spans="1:1" ht="12" customHeight="1" x14ac:dyDescent="0.2">
      <c r="A61" s="3">
        <v>42</v>
      </c>
    </row>
    <row r="62" spans="1:1" ht="12" customHeight="1" x14ac:dyDescent="0.2">
      <c r="A62" s="3">
        <v>26</v>
      </c>
    </row>
    <row r="63" spans="1:1" ht="12" customHeight="1" x14ac:dyDescent="0.2">
      <c r="A63" s="3">
        <v>32</v>
      </c>
    </row>
    <row r="64" spans="1:1" ht="12" customHeight="1" x14ac:dyDescent="0.2">
      <c r="A64" s="3">
        <v>91</v>
      </c>
    </row>
    <row r="65" spans="1:1" ht="12" customHeight="1" x14ac:dyDescent="0.2">
      <c r="A65" s="3">
        <v>75</v>
      </c>
    </row>
    <row r="66" spans="1:1" ht="12" customHeight="1" x14ac:dyDescent="0.2">
      <c r="A66" s="3">
        <v>61</v>
      </c>
    </row>
    <row r="67" spans="1:1" ht="12" customHeight="1" x14ac:dyDescent="0.2">
      <c r="A67" s="3">
        <v>92</v>
      </c>
    </row>
    <row r="68" spans="1:1" ht="12" customHeight="1" x14ac:dyDescent="0.2">
      <c r="A68" s="3">
        <v>42</v>
      </c>
    </row>
    <row r="69" spans="1:1" ht="12" customHeight="1" x14ac:dyDescent="0.2">
      <c r="A69" s="3">
        <v>37</v>
      </c>
    </row>
    <row r="70" spans="1:1" ht="12" customHeight="1" x14ac:dyDescent="0.2">
      <c r="A70" s="3">
        <v>71</v>
      </c>
    </row>
    <row r="71" spans="1:1" ht="12" customHeight="1" x14ac:dyDescent="0.2">
      <c r="A71" s="3">
        <v>53</v>
      </c>
    </row>
    <row r="72" spans="1:1" ht="12" customHeight="1" x14ac:dyDescent="0.2">
      <c r="A72" s="3">
        <v>71</v>
      </c>
    </row>
    <row r="73" spans="1:1" ht="12" customHeight="1" x14ac:dyDescent="0.2">
      <c r="A73" s="3">
        <v>28</v>
      </c>
    </row>
    <row r="74" spans="1:1" ht="12" customHeight="1" x14ac:dyDescent="0.2">
      <c r="A74" s="3">
        <v>30</v>
      </c>
    </row>
    <row r="75" spans="1:1" ht="12" customHeight="1" x14ac:dyDescent="0.2">
      <c r="A75" s="3">
        <v>23</v>
      </c>
    </row>
    <row r="76" spans="1:1" ht="12" customHeight="1" x14ac:dyDescent="0.2">
      <c r="A76" s="3">
        <v>76</v>
      </c>
    </row>
    <row r="77" spans="1:1" ht="12" customHeight="1" x14ac:dyDescent="0.2">
      <c r="A77" s="3">
        <v>77</v>
      </c>
    </row>
    <row r="78" spans="1:1" ht="12" customHeight="1" x14ac:dyDescent="0.2">
      <c r="A78" s="3">
        <v>31</v>
      </c>
    </row>
    <row r="79" spans="1:1" ht="12" customHeight="1" x14ac:dyDescent="0.2">
      <c r="A79" s="3">
        <v>36</v>
      </c>
    </row>
    <row r="80" spans="1:1" ht="12" customHeight="1" x14ac:dyDescent="0.2">
      <c r="A80" s="3">
        <v>92</v>
      </c>
    </row>
    <row r="81" spans="1:1" ht="12" customHeight="1" x14ac:dyDescent="0.2">
      <c r="A81" s="3">
        <v>10</v>
      </c>
    </row>
    <row r="82" spans="1:1" ht="12" customHeight="1" x14ac:dyDescent="0.2">
      <c r="A82" s="3">
        <v>50</v>
      </c>
    </row>
    <row r="83" spans="1:1" ht="12" customHeight="1" x14ac:dyDescent="0.2">
      <c r="A83" s="3">
        <v>45</v>
      </c>
    </row>
    <row r="84" spans="1:1" ht="12" customHeight="1" x14ac:dyDescent="0.2">
      <c r="A84" s="3">
        <v>81</v>
      </c>
    </row>
    <row r="85" spans="1:1" ht="12" customHeight="1" x14ac:dyDescent="0.2">
      <c r="A85" s="3">
        <v>76</v>
      </c>
    </row>
    <row r="86" spans="1:1" ht="12" customHeight="1" x14ac:dyDescent="0.2">
      <c r="A86" s="3">
        <v>68</v>
      </c>
    </row>
    <row r="87" spans="1:1" ht="12" customHeight="1" x14ac:dyDescent="0.2">
      <c r="A87" s="3">
        <v>63</v>
      </c>
    </row>
    <row r="88" spans="1:1" ht="12" customHeight="1" x14ac:dyDescent="0.2">
      <c r="A88" s="3">
        <v>99</v>
      </c>
    </row>
    <row r="89" spans="1:1" ht="12" customHeight="1" x14ac:dyDescent="0.2">
      <c r="A89" s="3">
        <v>20</v>
      </c>
    </row>
    <row r="90" spans="1:1" ht="12" customHeight="1" x14ac:dyDescent="0.2">
      <c r="A90" s="3">
        <v>30</v>
      </c>
    </row>
    <row r="91" spans="1:1" ht="12" customHeight="1" x14ac:dyDescent="0.2">
      <c r="A91" s="3">
        <v>13</v>
      </c>
    </row>
    <row r="92" spans="1:1" ht="12" customHeight="1" x14ac:dyDescent="0.2">
      <c r="A92" s="3">
        <v>76</v>
      </c>
    </row>
    <row r="93" spans="1:1" ht="12" customHeight="1" x14ac:dyDescent="0.2">
      <c r="A93" s="3">
        <v>83</v>
      </c>
    </row>
    <row r="94" spans="1:1" ht="12" customHeight="1" x14ac:dyDescent="0.2">
      <c r="A94" s="3">
        <v>12</v>
      </c>
    </row>
    <row r="95" spans="1:1" ht="12" customHeight="1" x14ac:dyDescent="0.2">
      <c r="A95" s="3">
        <v>50</v>
      </c>
    </row>
    <row r="96" spans="1:1" ht="12" customHeight="1" x14ac:dyDescent="0.2">
      <c r="A96" s="3">
        <v>58</v>
      </c>
    </row>
    <row r="97" spans="1:1" ht="12" customHeight="1" x14ac:dyDescent="0.2">
      <c r="A97" s="3">
        <v>92</v>
      </c>
    </row>
    <row r="98" spans="1:1" ht="12" customHeight="1" x14ac:dyDescent="0.2">
      <c r="A98" s="3">
        <v>98</v>
      </c>
    </row>
    <row r="99" spans="1:1" ht="12" customHeight="1" x14ac:dyDescent="0.2">
      <c r="A99" s="3">
        <v>16</v>
      </c>
    </row>
    <row r="100" spans="1:1" ht="12" customHeight="1" x14ac:dyDescent="0.2">
      <c r="A100" s="3">
        <v>29</v>
      </c>
    </row>
    <row r="101" spans="1:1" ht="12" customHeight="1" x14ac:dyDescent="0.2">
      <c r="A101" s="3">
        <v>82</v>
      </c>
    </row>
    <row r="65408" spans="239:239" ht="12" customHeight="1" x14ac:dyDescent="0.2">
      <c r="IE65408" s="2" t="s">
        <v>11</v>
      </c>
    </row>
    <row r="65431" spans="247:247" ht="12" customHeight="1" x14ac:dyDescent="0.2">
      <c r="IM65431" s="2" t="s">
        <v>12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1"/>
  <sheetViews>
    <sheetView workbookViewId="0">
      <selection activeCell="N10" sqref="N10"/>
    </sheetView>
  </sheetViews>
  <sheetFormatPr defaultRowHeight="12" x14ac:dyDescent="0.2"/>
  <cols>
    <col min="1" max="1" width="9.33203125" style="10"/>
    <col min="2" max="2" width="21.83203125" style="10" customWidth="1"/>
    <col min="3" max="4" width="13.83203125" style="10" customWidth="1"/>
    <col min="5" max="6" width="9.33203125" style="10" customWidth="1"/>
    <col min="7" max="7" width="9.33203125" style="10"/>
    <col min="8" max="11" width="13.83203125" style="10" customWidth="1"/>
    <col min="12" max="16384" width="9.33203125" style="10"/>
  </cols>
  <sheetData>
    <row r="1" spans="1:9" ht="14.1" customHeight="1" x14ac:dyDescent="0.2">
      <c r="A1" s="1" t="s">
        <v>124</v>
      </c>
      <c r="B1" s="9" t="s">
        <v>1910</v>
      </c>
      <c r="C1" s="9" t="s">
        <v>16</v>
      </c>
      <c r="D1" s="9" t="s">
        <v>17</v>
      </c>
      <c r="E1" s="13"/>
      <c r="F1" s="13"/>
    </row>
    <row r="2" spans="1:9" x14ac:dyDescent="0.2">
      <c r="A2" s="11" t="str">
        <f ca="1">LEFT(B2,2)&amp;MID(B2,SEARCH(" ",B2,2)+1,1)&amp;"-"&amp;TEXT(RANDBETWEEN(1,99),"00")</f>
        <v xml:space="preserve"> AR-96</v>
      </c>
      <c r="B2" s="10" t="s">
        <v>19</v>
      </c>
      <c r="C2" s="11">
        <v>330</v>
      </c>
    </row>
    <row r="3" spans="1:9" x14ac:dyDescent="0.2">
      <c r="A3" s="11" t="str">
        <f t="shared" ref="A3:A66" ca="1" si="0">LEFT(B3,2)&amp;MID(B3,SEARCH(" ",B3,2)+1,1)&amp;"-"&amp;TEXT(RANDBETWEEN(1,99),"00")</f>
        <v xml:space="preserve"> ÁE-93</v>
      </c>
      <c r="B3" s="10" t="s">
        <v>21</v>
      </c>
      <c r="C3" s="11">
        <v>310</v>
      </c>
    </row>
    <row r="4" spans="1:9" x14ac:dyDescent="0.2">
      <c r="A4" s="11" t="str">
        <f t="shared" ca="1" si="0"/>
        <v xml:space="preserve"> BM-50</v>
      </c>
      <c r="B4" s="10" t="s">
        <v>23</v>
      </c>
      <c r="C4" s="11">
        <v>102</v>
      </c>
      <c r="F4" s="9" t="s">
        <v>13</v>
      </c>
      <c r="G4" s="9" t="s">
        <v>14</v>
      </c>
      <c r="H4" s="9" t="s">
        <v>18</v>
      </c>
      <c r="I4" s="9" t="s">
        <v>17</v>
      </c>
    </row>
    <row r="5" spans="1:9" x14ac:dyDescent="0.2">
      <c r="A5" s="11" t="str">
        <f t="shared" ca="1" si="0"/>
        <v xml:space="preserve"> BZ-46</v>
      </c>
      <c r="B5" s="10" t="s">
        <v>25</v>
      </c>
      <c r="C5" s="11">
        <v>257</v>
      </c>
      <c r="F5" s="14">
        <v>0</v>
      </c>
      <c r="G5" s="14">
        <v>198</v>
      </c>
      <c r="H5" s="12">
        <v>0.6</v>
      </c>
      <c r="I5" s="11" t="s">
        <v>20</v>
      </c>
    </row>
    <row r="6" spans="1:9" x14ac:dyDescent="0.2">
      <c r="A6" s="11" t="str">
        <f t="shared" ca="1" si="0"/>
        <v xml:space="preserve"> BK-76</v>
      </c>
      <c r="B6" s="10" t="s">
        <v>27</v>
      </c>
      <c r="C6" s="11">
        <v>215</v>
      </c>
      <c r="F6" s="14">
        <v>199</v>
      </c>
      <c r="G6" s="14">
        <v>231</v>
      </c>
      <c r="H6" s="12">
        <v>0.7</v>
      </c>
      <c r="I6" s="11" t="s">
        <v>22</v>
      </c>
    </row>
    <row r="7" spans="1:9" x14ac:dyDescent="0.2">
      <c r="A7" s="11" t="str">
        <f t="shared" ca="1" si="0"/>
        <v xml:space="preserve"> BL-10</v>
      </c>
      <c r="B7" s="10" t="s">
        <v>29</v>
      </c>
      <c r="C7" s="11">
        <v>125</v>
      </c>
      <c r="F7" s="14">
        <v>232</v>
      </c>
      <c r="G7" s="14">
        <v>264</v>
      </c>
      <c r="H7" s="12">
        <v>0.8</v>
      </c>
      <c r="I7" s="11" t="s">
        <v>24</v>
      </c>
    </row>
    <row r="8" spans="1:9" x14ac:dyDescent="0.2">
      <c r="A8" s="11" t="str">
        <f t="shared" ca="1" si="0"/>
        <v xml:space="preserve"> BM-57</v>
      </c>
      <c r="B8" s="10" t="s">
        <v>30</v>
      </c>
      <c r="C8" s="11">
        <v>234</v>
      </c>
      <c r="F8" s="14">
        <v>265</v>
      </c>
      <c r="G8" s="14">
        <v>297</v>
      </c>
      <c r="H8" s="12">
        <v>0.9</v>
      </c>
      <c r="I8" s="11" t="s">
        <v>26</v>
      </c>
    </row>
    <row r="9" spans="1:9" x14ac:dyDescent="0.2">
      <c r="A9" s="11" t="str">
        <f t="shared" ca="1" si="0"/>
        <v xml:space="preserve"> BE-08</v>
      </c>
      <c r="B9" s="10" t="s">
        <v>31</v>
      </c>
      <c r="C9" s="11">
        <v>198</v>
      </c>
      <c r="F9" s="14">
        <v>298</v>
      </c>
      <c r="G9" s="14">
        <v>330</v>
      </c>
      <c r="H9" s="12">
        <v>1</v>
      </c>
      <c r="I9" s="11" t="s">
        <v>28</v>
      </c>
    </row>
    <row r="10" spans="1:9" x14ac:dyDescent="0.2">
      <c r="A10" s="11" t="str">
        <f t="shared" ca="1" si="0"/>
        <v xml:space="preserve"> BB-86</v>
      </c>
      <c r="B10" s="10" t="s">
        <v>32</v>
      </c>
      <c r="C10" s="11">
        <v>168</v>
      </c>
    </row>
    <row r="11" spans="1:9" x14ac:dyDescent="0.2">
      <c r="A11" s="11" t="str">
        <f t="shared" ca="1" si="0"/>
        <v xml:space="preserve"> CR-92</v>
      </c>
      <c r="B11" s="10" t="s">
        <v>33</v>
      </c>
      <c r="C11" s="11">
        <v>152</v>
      </c>
    </row>
    <row r="12" spans="1:9" x14ac:dyDescent="0.2">
      <c r="A12" s="11" t="str">
        <f t="shared" ca="1" si="0"/>
        <v xml:space="preserve"> CZ-58</v>
      </c>
      <c r="B12" s="10" t="s">
        <v>34</v>
      </c>
      <c r="C12" s="11">
        <v>330</v>
      </c>
    </row>
    <row r="13" spans="1:9" x14ac:dyDescent="0.2">
      <c r="A13" s="11" t="str">
        <f t="shared" ca="1" si="0"/>
        <v xml:space="preserve"> CK-09</v>
      </c>
      <c r="B13" s="10" t="s">
        <v>35</v>
      </c>
      <c r="C13" s="11">
        <v>119</v>
      </c>
      <c r="F13" s="15" t="s">
        <v>1909</v>
      </c>
    </row>
    <row r="14" spans="1:9" x14ac:dyDescent="0.2">
      <c r="A14" s="11" t="str">
        <f t="shared" ca="1" si="0"/>
        <v xml:space="preserve"> CF-11</v>
      </c>
      <c r="B14" s="10" t="s">
        <v>36</v>
      </c>
      <c r="C14" s="11">
        <v>152</v>
      </c>
      <c r="F14" s="15" t="s">
        <v>1908</v>
      </c>
    </row>
    <row r="15" spans="1:9" x14ac:dyDescent="0.2">
      <c r="A15" s="11" t="str">
        <f t="shared" ca="1" si="0"/>
        <v xml:space="preserve"> DT-20</v>
      </c>
      <c r="B15" s="10" t="s">
        <v>37</v>
      </c>
      <c r="C15" s="11">
        <v>135</v>
      </c>
    </row>
    <row r="16" spans="1:9" x14ac:dyDescent="0.2">
      <c r="A16" s="11" t="str">
        <f t="shared" ca="1" si="0"/>
        <v xml:space="preserve"> DF-90</v>
      </c>
      <c r="B16" s="10" t="s">
        <v>38</v>
      </c>
      <c r="C16" s="11">
        <v>201</v>
      </c>
    </row>
    <row r="17" spans="1:3" x14ac:dyDescent="0.2">
      <c r="A17" s="11" t="str">
        <f t="shared" ca="1" si="0"/>
        <v xml:space="preserve"> EA-42</v>
      </c>
      <c r="B17" s="10" t="s">
        <v>39</v>
      </c>
      <c r="C17" s="11">
        <v>158</v>
      </c>
    </row>
    <row r="18" spans="1:3" x14ac:dyDescent="0.2">
      <c r="A18" s="11" t="str">
        <f t="shared" ca="1" si="0"/>
        <v xml:space="preserve"> EE-97</v>
      </c>
      <c r="B18" s="10" t="s">
        <v>40</v>
      </c>
      <c r="C18" s="11">
        <v>320</v>
      </c>
    </row>
    <row r="19" spans="1:3" x14ac:dyDescent="0.2">
      <c r="A19" s="11" t="str">
        <f t="shared" ca="1" si="0"/>
        <v xml:space="preserve"> FR-04</v>
      </c>
      <c r="B19" s="10" t="s">
        <v>41</v>
      </c>
      <c r="C19" s="11">
        <v>102</v>
      </c>
    </row>
    <row r="20" spans="1:3" x14ac:dyDescent="0.2">
      <c r="A20" s="11" t="str">
        <f t="shared" ca="1" si="0"/>
        <v xml:space="preserve"> FI-25</v>
      </c>
      <c r="B20" s="10" t="s">
        <v>42</v>
      </c>
      <c r="C20" s="11">
        <v>228</v>
      </c>
    </row>
    <row r="21" spans="1:3" x14ac:dyDescent="0.2">
      <c r="A21" s="11" t="str">
        <f t="shared" ca="1" si="0"/>
        <v xml:space="preserve"> FK-45</v>
      </c>
      <c r="B21" s="10" t="s">
        <v>43</v>
      </c>
      <c r="C21" s="11">
        <v>129</v>
      </c>
    </row>
    <row r="22" spans="1:3" x14ac:dyDescent="0.2">
      <c r="A22" s="11" t="str">
        <f t="shared" ca="1" si="0"/>
        <v xml:space="preserve"> FL-87</v>
      </c>
      <c r="B22" s="10" t="s">
        <v>44</v>
      </c>
      <c r="C22" s="11">
        <v>119</v>
      </c>
    </row>
    <row r="23" spans="1:3" x14ac:dyDescent="0.2">
      <c r="A23" s="11" t="str">
        <f t="shared" ca="1" si="0"/>
        <v xml:space="preserve"> GL-48</v>
      </c>
      <c r="B23" s="10" t="s">
        <v>45</v>
      </c>
      <c r="C23" s="11">
        <v>201</v>
      </c>
    </row>
    <row r="24" spans="1:3" x14ac:dyDescent="0.2">
      <c r="A24" s="11" t="str">
        <f t="shared" ca="1" si="0"/>
        <v xml:space="preserve"> GL-20</v>
      </c>
      <c r="B24" s="10" t="s">
        <v>46</v>
      </c>
      <c r="C24" s="11">
        <v>172</v>
      </c>
    </row>
    <row r="25" spans="1:3" x14ac:dyDescent="0.2">
      <c r="A25" s="11" t="str">
        <f t="shared" ca="1" si="0"/>
        <v xml:space="preserve"> GS-76</v>
      </c>
      <c r="B25" s="10" t="s">
        <v>47</v>
      </c>
      <c r="C25" s="11">
        <v>109</v>
      </c>
    </row>
    <row r="26" spans="1:3" x14ac:dyDescent="0.2">
      <c r="A26" s="11" t="str">
        <f t="shared" ca="1" si="0"/>
        <v xml:space="preserve"> GG-17</v>
      </c>
      <c r="B26" s="10" t="s">
        <v>48</v>
      </c>
      <c r="C26" s="11">
        <v>320</v>
      </c>
    </row>
    <row r="27" spans="1:3" x14ac:dyDescent="0.2">
      <c r="A27" s="11" t="str">
        <f t="shared" ca="1" si="0"/>
        <v xml:space="preserve"> GG-09</v>
      </c>
      <c r="B27" s="10" t="s">
        <v>49</v>
      </c>
      <c r="C27" s="11">
        <v>172</v>
      </c>
    </row>
    <row r="28" spans="1:3" x14ac:dyDescent="0.2">
      <c r="A28" s="11" t="str">
        <f t="shared" ca="1" si="0"/>
        <v xml:space="preserve"> HE-53</v>
      </c>
      <c r="B28" s="10" t="s">
        <v>50</v>
      </c>
      <c r="C28" s="11">
        <v>182</v>
      </c>
    </row>
    <row r="29" spans="1:3" x14ac:dyDescent="0.2">
      <c r="A29" s="11" t="str">
        <f t="shared" ca="1" si="0"/>
        <v xml:space="preserve"> HB-06</v>
      </c>
      <c r="B29" s="10" t="s">
        <v>51</v>
      </c>
      <c r="C29" s="11">
        <v>182</v>
      </c>
    </row>
    <row r="30" spans="1:3" x14ac:dyDescent="0.2">
      <c r="A30" s="11" t="str">
        <f t="shared" ca="1" si="0"/>
        <v xml:space="preserve"> HC-09</v>
      </c>
      <c r="B30" s="10" t="s">
        <v>52</v>
      </c>
      <c r="C30" s="11">
        <v>182</v>
      </c>
    </row>
    <row r="31" spans="1:3" x14ac:dyDescent="0.2">
      <c r="A31" s="11" t="str">
        <f t="shared" ca="1" si="0"/>
        <v xml:space="preserve"> HA-24</v>
      </c>
      <c r="B31" s="10" t="s">
        <v>53</v>
      </c>
      <c r="C31" s="11">
        <v>175</v>
      </c>
    </row>
    <row r="32" spans="1:3" x14ac:dyDescent="0.2">
      <c r="A32" s="11" t="str">
        <f t="shared" ca="1" si="0"/>
        <v xml:space="preserve"> HS-01</v>
      </c>
      <c r="B32" s="10" t="s">
        <v>54</v>
      </c>
      <c r="C32" s="11">
        <v>152</v>
      </c>
    </row>
    <row r="33" spans="1:3" x14ac:dyDescent="0.2">
      <c r="A33" s="11" t="str">
        <f t="shared" ca="1" si="0"/>
        <v xml:space="preserve"> HO-21</v>
      </c>
      <c r="B33" s="10" t="s">
        <v>55</v>
      </c>
      <c r="C33" s="11">
        <v>158</v>
      </c>
    </row>
    <row r="34" spans="1:3" x14ac:dyDescent="0.2">
      <c r="A34" s="11" t="str">
        <f t="shared" ca="1" si="0"/>
        <v xml:space="preserve"> JG-24</v>
      </c>
      <c r="B34" s="10" t="s">
        <v>56</v>
      </c>
      <c r="C34" s="11">
        <v>122</v>
      </c>
    </row>
    <row r="35" spans="1:3" x14ac:dyDescent="0.2">
      <c r="A35" s="11" t="str">
        <f t="shared" ca="1" si="0"/>
        <v xml:space="preserve"> KM-26</v>
      </c>
      <c r="B35" s="10" t="s">
        <v>57</v>
      </c>
      <c r="C35" s="11">
        <v>182</v>
      </c>
    </row>
    <row r="36" spans="1:3" x14ac:dyDescent="0.2">
      <c r="A36" s="11" t="str">
        <f t="shared" ca="1" si="0"/>
        <v xml:space="preserve"> KS-66</v>
      </c>
      <c r="B36" s="10" t="s">
        <v>58</v>
      </c>
      <c r="C36" s="11">
        <v>152</v>
      </c>
    </row>
    <row r="37" spans="1:3" x14ac:dyDescent="0.2">
      <c r="A37" s="11" t="str">
        <f t="shared" ca="1" si="0"/>
        <v xml:space="preserve"> KÁ-47</v>
      </c>
      <c r="B37" s="10" t="s">
        <v>59</v>
      </c>
      <c r="C37" s="11">
        <v>201</v>
      </c>
    </row>
    <row r="38" spans="1:3" x14ac:dyDescent="0.2">
      <c r="A38" s="11" t="str">
        <f t="shared" ca="1" si="0"/>
        <v xml:space="preserve"> KK-59</v>
      </c>
      <c r="B38" s="10" t="s">
        <v>60</v>
      </c>
      <c r="C38" s="11">
        <v>244</v>
      </c>
    </row>
    <row r="39" spans="1:3" x14ac:dyDescent="0.2">
      <c r="A39" s="11" t="str">
        <f t="shared" ca="1" si="0"/>
        <v xml:space="preserve"> KE-93</v>
      </c>
      <c r="B39" s="10" t="s">
        <v>61</v>
      </c>
      <c r="C39" s="11">
        <v>327</v>
      </c>
    </row>
    <row r="40" spans="1:3" x14ac:dyDescent="0.2">
      <c r="A40" s="11" t="str">
        <f t="shared" ca="1" si="0"/>
        <v xml:space="preserve"> KP-97</v>
      </c>
      <c r="B40" s="10" t="s">
        <v>62</v>
      </c>
      <c r="C40" s="11">
        <v>112</v>
      </c>
    </row>
    <row r="41" spans="1:3" x14ac:dyDescent="0.2">
      <c r="A41" s="11" t="str">
        <f t="shared" ca="1" si="0"/>
        <v xml:space="preserve"> KO-77</v>
      </c>
      <c r="B41" s="10" t="s">
        <v>63</v>
      </c>
      <c r="C41" s="11">
        <v>238</v>
      </c>
    </row>
    <row r="42" spans="1:3" x14ac:dyDescent="0.2">
      <c r="A42" s="11" t="str">
        <f t="shared" ca="1" si="0"/>
        <v xml:space="preserve"> KT-18</v>
      </c>
      <c r="B42" s="10" t="s">
        <v>64</v>
      </c>
      <c r="C42" s="11">
        <v>221</v>
      </c>
    </row>
    <row r="43" spans="1:3" x14ac:dyDescent="0.2">
      <c r="A43" s="11" t="str">
        <f t="shared" ca="1" si="0"/>
        <v xml:space="preserve"> KV-38</v>
      </c>
      <c r="B43" s="10" t="s">
        <v>65</v>
      </c>
      <c r="C43" s="11">
        <v>257</v>
      </c>
    </row>
    <row r="44" spans="1:3" x14ac:dyDescent="0.2">
      <c r="A44" s="11" t="str">
        <f t="shared" ca="1" si="0"/>
        <v xml:space="preserve"> KH-69</v>
      </c>
      <c r="B44" s="10" t="s">
        <v>66</v>
      </c>
      <c r="C44" s="11">
        <v>139</v>
      </c>
    </row>
    <row r="45" spans="1:3" x14ac:dyDescent="0.2">
      <c r="A45" s="11" t="str">
        <f t="shared" ca="1" si="0"/>
        <v xml:space="preserve"> KC-63</v>
      </c>
      <c r="B45" s="10" t="s">
        <v>67</v>
      </c>
      <c r="C45" s="11">
        <v>158</v>
      </c>
    </row>
    <row r="46" spans="1:3" x14ac:dyDescent="0.2">
      <c r="A46" s="11" t="str">
        <f t="shared" ca="1" si="0"/>
        <v xml:space="preserve"> LP-79</v>
      </c>
      <c r="B46" s="10" t="s">
        <v>68</v>
      </c>
      <c r="C46" s="11">
        <v>125</v>
      </c>
    </row>
    <row r="47" spans="1:3" x14ac:dyDescent="0.2">
      <c r="A47" s="11" t="str">
        <f t="shared" ca="1" si="0"/>
        <v xml:space="preserve"> LR-71</v>
      </c>
      <c r="B47" s="10" t="s">
        <v>69</v>
      </c>
      <c r="C47" s="11">
        <v>320</v>
      </c>
    </row>
    <row r="48" spans="1:3" x14ac:dyDescent="0.2">
      <c r="A48" s="11" t="str">
        <f t="shared" ca="1" si="0"/>
        <v xml:space="preserve"> LV-04</v>
      </c>
      <c r="B48" s="10" t="s">
        <v>70</v>
      </c>
      <c r="C48" s="11">
        <v>205</v>
      </c>
    </row>
    <row r="49" spans="1:3" x14ac:dyDescent="0.2">
      <c r="A49" s="11" t="str">
        <f t="shared" ca="1" si="0"/>
        <v xml:space="preserve"> LM-81</v>
      </c>
      <c r="B49" s="10" t="s">
        <v>71</v>
      </c>
      <c r="C49" s="11">
        <v>142</v>
      </c>
    </row>
    <row r="50" spans="1:3" x14ac:dyDescent="0.2">
      <c r="A50" s="11" t="str">
        <f t="shared" ca="1" si="0"/>
        <v xml:space="preserve"> LO-43</v>
      </c>
      <c r="B50" s="10" t="s">
        <v>72</v>
      </c>
      <c r="C50" s="11">
        <v>149</v>
      </c>
    </row>
    <row r="51" spans="1:3" x14ac:dyDescent="0.2">
      <c r="A51" s="11" t="str">
        <f t="shared" ca="1" si="0"/>
        <v xml:space="preserve"> MT-24</v>
      </c>
      <c r="B51" s="10" t="s">
        <v>73</v>
      </c>
      <c r="C51" s="11">
        <v>234</v>
      </c>
    </row>
    <row r="52" spans="1:3" x14ac:dyDescent="0.2">
      <c r="A52" s="11" t="str">
        <f t="shared" ca="1" si="0"/>
        <v xml:space="preserve"> MR-81</v>
      </c>
      <c r="B52" s="10" t="s">
        <v>74</v>
      </c>
      <c r="C52" s="11">
        <v>188</v>
      </c>
    </row>
    <row r="53" spans="1:3" x14ac:dyDescent="0.2">
      <c r="A53" s="11" t="str">
        <f t="shared" ca="1" si="0"/>
        <v xml:space="preserve"> MK-58</v>
      </c>
      <c r="B53" s="10" t="s">
        <v>75</v>
      </c>
      <c r="C53" s="11">
        <v>119</v>
      </c>
    </row>
    <row r="54" spans="1:3" x14ac:dyDescent="0.2">
      <c r="A54" s="11" t="str">
        <f t="shared" ca="1" si="0"/>
        <v xml:space="preserve"> MR-48</v>
      </c>
      <c r="B54" s="10" t="s">
        <v>76</v>
      </c>
      <c r="C54" s="11">
        <v>248</v>
      </c>
    </row>
    <row r="55" spans="1:3" x14ac:dyDescent="0.2">
      <c r="A55" s="11" t="str">
        <f t="shared" ca="1" si="0"/>
        <v xml:space="preserve"> ME-08</v>
      </c>
      <c r="B55" s="10" t="s">
        <v>77</v>
      </c>
      <c r="C55" s="11">
        <v>284</v>
      </c>
    </row>
    <row r="56" spans="1:3" x14ac:dyDescent="0.2">
      <c r="A56" s="11" t="str">
        <f t="shared" ca="1" si="0"/>
        <v xml:space="preserve"> NM-13</v>
      </c>
      <c r="B56" s="10" t="s">
        <v>78</v>
      </c>
      <c r="C56" s="11">
        <v>116</v>
      </c>
    </row>
    <row r="57" spans="1:3" x14ac:dyDescent="0.2">
      <c r="A57" s="11" t="str">
        <f t="shared" ca="1" si="0"/>
        <v xml:space="preserve"> NS-57</v>
      </c>
      <c r="B57" s="10" t="s">
        <v>79</v>
      </c>
      <c r="C57" s="11">
        <v>135</v>
      </c>
    </row>
    <row r="58" spans="1:3" x14ac:dyDescent="0.2">
      <c r="A58" s="11" t="str">
        <f t="shared" ca="1" si="0"/>
        <v xml:space="preserve"> NN-94</v>
      </c>
      <c r="B58" s="10" t="s">
        <v>80</v>
      </c>
      <c r="C58" s="11">
        <v>274</v>
      </c>
    </row>
    <row r="59" spans="1:3" x14ac:dyDescent="0.2">
      <c r="A59" s="11" t="str">
        <f t="shared" ca="1" si="0"/>
        <v xml:space="preserve"> ÓB-50</v>
      </c>
      <c r="B59" s="10" t="s">
        <v>81</v>
      </c>
      <c r="C59" s="11">
        <v>211</v>
      </c>
    </row>
    <row r="60" spans="1:3" x14ac:dyDescent="0.2">
      <c r="A60" s="11" t="str">
        <f t="shared" ca="1" si="0"/>
        <v xml:space="preserve"> OZ-63</v>
      </c>
      <c r="B60" s="10" t="s">
        <v>82</v>
      </c>
      <c r="C60" s="11">
        <v>191</v>
      </c>
    </row>
    <row r="61" spans="1:3" x14ac:dyDescent="0.2">
      <c r="A61" s="11" t="str">
        <f t="shared" ca="1" si="0"/>
        <v xml:space="preserve"> PI-45</v>
      </c>
      <c r="B61" s="10" t="s">
        <v>83</v>
      </c>
      <c r="C61" s="11">
        <v>284</v>
      </c>
    </row>
    <row r="62" spans="1:3" x14ac:dyDescent="0.2">
      <c r="A62" s="11" t="str">
        <f t="shared" ca="1" si="0"/>
        <v xml:space="preserve"> PÁ-62</v>
      </c>
      <c r="B62" s="10" t="s">
        <v>84</v>
      </c>
      <c r="C62" s="11">
        <v>327</v>
      </c>
    </row>
    <row r="63" spans="1:3" x14ac:dyDescent="0.2">
      <c r="A63" s="11" t="str">
        <f t="shared" ca="1" si="0"/>
        <v xml:space="preserve"> PÁ-52</v>
      </c>
      <c r="B63" s="10" t="s">
        <v>85</v>
      </c>
      <c r="C63" s="11">
        <v>102</v>
      </c>
    </row>
    <row r="64" spans="1:3" x14ac:dyDescent="0.2">
      <c r="A64" s="11" t="str">
        <f t="shared" ca="1" si="0"/>
        <v xml:space="preserve"> PM-21</v>
      </c>
      <c r="B64" s="10" t="s">
        <v>86</v>
      </c>
      <c r="C64" s="11">
        <v>182</v>
      </c>
    </row>
    <row r="65" spans="1:3" x14ac:dyDescent="0.2">
      <c r="A65" s="11" t="str">
        <f t="shared" ca="1" si="0"/>
        <v xml:space="preserve"> PL-49</v>
      </c>
      <c r="B65" s="10" t="s">
        <v>87</v>
      </c>
      <c r="C65" s="11">
        <v>211</v>
      </c>
    </row>
    <row r="66" spans="1:3" x14ac:dyDescent="0.2">
      <c r="A66" s="11" t="str">
        <f t="shared" ca="1" si="0"/>
        <v xml:space="preserve"> PZ-79</v>
      </c>
      <c r="B66" s="10" t="s">
        <v>88</v>
      </c>
      <c r="C66" s="11">
        <v>168</v>
      </c>
    </row>
    <row r="67" spans="1:3" x14ac:dyDescent="0.2">
      <c r="A67" s="11" t="str">
        <f t="shared" ref="A67:A101" ca="1" si="1">LEFT(B67,2)&amp;MID(B67,SEARCH(" ",B67,2)+1,1)&amp;"-"&amp;TEXT(RANDBETWEEN(1,99),"00")</f>
        <v xml:space="preserve"> PM-50</v>
      </c>
      <c r="B67" s="10" t="s">
        <v>89</v>
      </c>
      <c r="C67" s="11">
        <v>116</v>
      </c>
    </row>
    <row r="68" spans="1:3" x14ac:dyDescent="0.2">
      <c r="A68" s="11" t="str">
        <f t="shared" ca="1" si="1"/>
        <v xml:space="preserve"> PA-49</v>
      </c>
      <c r="B68" s="10" t="s">
        <v>90</v>
      </c>
      <c r="C68" s="11">
        <v>310</v>
      </c>
    </row>
    <row r="69" spans="1:3" x14ac:dyDescent="0.2">
      <c r="A69" s="11" t="str">
        <f t="shared" ca="1" si="1"/>
        <v xml:space="preserve"> PB-96</v>
      </c>
      <c r="B69" s="10" t="s">
        <v>91</v>
      </c>
      <c r="C69" s="11">
        <v>274</v>
      </c>
    </row>
    <row r="70" spans="1:3" x14ac:dyDescent="0.2">
      <c r="A70" s="11" t="str">
        <f t="shared" ca="1" si="1"/>
        <v xml:space="preserve"> PA-60</v>
      </c>
      <c r="B70" s="10" t="s">
        <v>92</v>
      </c>
      <c r="C70" s="11">
        <v>102</v>
      </c>
    </row>
    <row r="71" spans="1:3" x14ac:dyDescent="0.2">
      <c r="A71" s="11" t="str">
        <f t="shared" ca="1" si="1"/>
        <v xml:space="preserve"> PL-19</v>
      </c>
      <c r="B71" s="10" t="s">
        <v>93</v>
      </c>
      <c r="C71" s="11">
        <v>277</v>
      </c>
    </row>
    <row r="72" spans="1:3" x14ac:dyDescent="0.2">
      <c r="A72" s="11" t="str">
        <f t="shared" ca="1" si="1"/>
        <v xml:space="preserve"> PA-06</v>
      </c>
      <c r="B72" s="10" t="s">
        <v>94</v>
      </c>
      <c r="C72" s="11">
        <v>281</v>
      </c>
    </row>
    <row r="73" spans="1:3" x14ac:dyDescent="0.2">
      <c r="A73" s="11" t="str">
        <f t="shared" ca="1" si="1"/>
        <v xml:space="preserve"> PV-24</v>
      </c>
      <c r="B73" s="10" t="s">
        <v>95</v>
      </c>
      <c r="C73" s="11">
        <v>119</v>
      </c>
    </row>
    <row r="74" spans="1:3" x14ac:dyDescent="0.2">
      <c r="A74" s="11" t="str">
        <f t="shared" ca="1" si="1"/>
        <v xml:space="preserve"> RK-65</v>
      </c>
      <c r="B74" s="10" t="s">
        <v>96</v>
      </c>
      <c r="C74" s="11">
        <v>323</v>
      </c>
    </row>
    <row r="75" spans="1:3" x14ac:dyDescent="0.2">
      <c r="A75" s="11" t="str">
        <f t="shared" ca="1" si="1"/>
        <v xml:space="preserve"> RI-92</v>
      </c>
      <c r="B75" s="10" t="s">
        <v>97</v>
      </c>
      <c r="C75" s="11">
        <v>267</v>
      </c>
    </row>
    <row r="76" spans="1:3" x14ac:dyDescent="0.2">
      <c r="A76" s="11" t="str">
        <f t="shared" ca="1" si="1"/>
        <v xml:space="preserve"> RF-51</v>
      </c>
      <c r="B76" s="10" t="s">
        <v>98</v>
      </c>
      <c r="C76" s="11">
        <v>261</v>
      </c>
    </row>
    <row r="77" spans="1:3" x14ac:dyDescent="0.2">
      <c r="A77" s="11" t="str">
        <f t="shared" ca="1" si="1"/>
        <v xml:space="preserve"> RS-53</v>
      </c>
      <c r="B77" s="10" t="s">
        <v>99</v>
      </c>
      <c r="C77" s="11">
        <v>307</v>
      </c>
    </row>
    <row r="78" spans="1:3" x14ac:dyDescent="0.2">
      <c r="A78" s="11" t="str">
        <f t="shared" ca="1" si="1"/>
        <v xml:space="preserve"> RV-95</v>
      </c>
      <c r="B78" s="10" t="s">
        <v>100</v>
      </c>
      <c r="C78" s="11">
        <v>277</v>
      </c>
    </row>
    <row r="79" spans="1:3" x14ac:dyDescent="0.2">
      <c r="A79" s="11" t="str">
        <f t="shared" ca="1" si="1"/>
        <v xml:space="preserve"> RK-80</v>
      </c>
      <c r="B79" s="10" t="s">
        <v>101</v>
      </c>
      <c r="C79" s="11">
        <v>215</v>
      </c>
    </row>
    <row r="80" spans="1:3" x14ac:dyDescent="0.2">
      <c r="A80" s="11" t="str">
        <f t="shared" ca="1" si="1"/>
        <v xml:space="preserve"> RI-54</v>
      </c>
      <c r="B80" s="10" t="s">
        <v>102</v>
      </c>
      <c r="C80" s="11">
        <v>132</v>
      </c>
    </row>
    <row r="81" spans="1:3" x14ac:dyDescent="0.2">
      <c r="A81" s="11" t="str">
        <f t="shared" ca="1" si="1"/>
        <v xml:space="preserve"> SV-80</v>
      </c>
      <c r="B81" s="10" t="s">
        <v>103</v>
      </c>
      <c r="C81" s="11">
        <v>300</v>
      </c>
    </row>
    <row r="82" spans="1:3" x14ac:dyDescent="0.2">
      <c r="A82" s="11" t="str">
        <f t="shared" ca="1" si="1"/>
        <v xml:space="preserve"> SG-79</v>
      </c>
      <c r="B82" s="10" t="s">
        <v>104</v>
      </c>
      <c r="C82" s="11">
        <v>165</v>
      </c>
    </row>
    <row r="83" spans="1:3" x14ac:dyDescent="0.2">
      <c r="A83" s="11" t="str">
        <f t="shared" ca="1" si="1"/>
        <v xml:space="preserve"> SI-82</v>
      </c>
      <c r="B83" s="10" t="s">
        <v>105</v>
      </c>
      <c r="C83" s="11">
        <v>211</v>
      </c>
    </row>
    <row r="84" spans="1:3" x14ac:dyDescent="0.2">
      <c r="A84" s="11" t="str">
        <f t="shared" ca="1" si="1"/>
        <v xml:space="preserve"> SG-22</v>
      </c>
      <c r="B84" s="10" t="s">
        <v>106</v>
      </c>
      <c r="C84" s="11">
        <v>109</v>
      </c>
    </row>
    <row r="85" spans="1:3" x14ac:dyDescent="0.2">
      <c r="A85" s="11" t="str">
        <f t="shared" ca="1" si="1"/>
        <v xml:space="preserve"> SÖ-54</v>
      </c>
      <c r="B85" s="10" t="s">
        <v>107</v>
      </c>
      <c r="C85" s="11">
        <v>307</v>
      </c>
    </row>
    <row r="86" spans="1:3" x14ac:dyDescent="0.2">
      <c r="A86" s="11" t="str">
        <f t="shared" ca="1" si="1"/>
        <v xml:space="preserve"> SS-78</v>
      </c>
      <c r="B86" s="10" t="s">
        <v>108</v>
      </c>
      <c r="C86" s="11">
        <v>257</v>
      </c>
    </row>
    <row r="87" spans="1:3" x14ac:dyDescent="0.2">
      <c r="A87" s="11" t="str">
        <f t="shared" ca="1" si="1"/>
        <v xml:space="preserve"> SÁ-25</v>
      </c>
      <c r="B87" s="10" t="s">
        <v>109</v>
      </c>
      <c r="C87" s="11">
        <v>135</v>
      </c>
    </row>
    <row r="88" spans="1:3" x14ac:dyDescent="0.2">
      <c r="A88" s="11" t="str">
        <f t="shared" ca="1" si="1"/>
        <v xml:space="preserve"> SA-59</v>
      </c>
      <c r="B88" s="10" t="s">
        <v>110</v>
      </c>
      <c r="C88" s="11">
        <v>297</v>
      </c>
    </row>
    <row r="89" spans="1:3" x14ac:dyDescent="0.2">
      <c r="A89" s="11" t="str">
        <f t="shared" ca="1" si="1"/>
        <v xml:space="preserve"> SF-24</v>
      </c>
      <c r="B89" s="10" t="s">
        <v>111</v>
      </c>
      <c r="C89" s="11">
        <v>327</v>
      </c>
    </row>
    <row r="90" spans="1:3" x14ac:dyDescent="0.2">
      <c r="A90" s="11" t="str">
        <f t="shared" ca="1" si="1"/>
        <v xml:space="preserve"> SB-54</v>
      </c>
      <c r="B90" s="10" t="s">
        <v>112</v>
      </c>
      <c r="C90" s="11">
        <v>317</v>
      </c>
    </row>
    <row r="91" spans="1:3" x14ac:dyDescent="0.2">
      <c r="A91" s="11" t="str">
        <f t="shared" ca="1" si="1"/>
        <v xml:space="preserve"> SK-72</v>
      </c>
      <c r="B91" s="10" t="s">
        <v>113</v>
      </c>
      <c r="C91" s="11">
        <v>244</v>
      </c>
    </row>
    <row r="92" spans="1:3" x14ac:dyDescent="0.2">
      <c r="A92" s="11" t="str">
        <f t="shared" ca="1" si="1"/>
        <v xml:space="preserve"> SM-88</v>
      </c>
      <c r="B92" s="10" t="s">
        <v>114</v>
      </c>
      <c r="C92" s="11">
        <v>254</v>
      </c>
    </row>
    <row r="93" spans="1:3" x14ac:dyDescent="0.2">
      <c r="A93" s="11" t="str">
        <f t="shared" ca="1" si="1"/>
        <v xml:space="preserve"> SL-55</v>
      </c>
      <c r="B93" s="10" t="s">
        <v>115</v>
      </c>
      <c r="C93" s="11">
        <v>205</v>
      </c>
    </row>
    <row r="94" spans="1:3" x14ac:dyDescent="0.2">
      <c r="A94" s="11" t="str">
        <f t="shared" ca="1" si="1"/>
        <v xml:space="preserve"> SÁ-19</v>
      </c>
      <c r="B94" s="10" t="s">
        <v>116</v>
      </c>
      <c r="C94" s="11">
        <v>241</v>
      </c>
    </row>
    <row r="95" spans="1:3" x14ac:dyDescent="0.2">
      <c r="A95" s="11" t="str">
        <f t="shared" ca="1" si="1"/>
        <v xml:space="preserve"> SB-78</v>
      </c>
      <c r="B95" s="10" t="s">
        <v>117</v>
      </c>
      <c r="C95" s="11">
        <v>149</v>
      </c>
    </row>
    <row r="96" spans="1:3" x14ac:dyDescent="0.2">
      <c r="A96" s="11" t="str">
        <f t="shared" ca="1" si="1"/>
        <v xml:space="preserve"> SJ-39</v>
      </c>
      <c r="B96" s="10" t="s">
        <v>118</v>
      </c>
      <c r="C96" s="11">
        <v>310</v>
      </c>
    </row>
    <row r="97" spans="1:3" x14ac:dyDescent="0.2">
      <c r="A97" s="11" t="str">
        <f t="shared" ca="1" si="1"/>
        <v xml:space="preserve"> SÁ-83</v>
      </c>
      <c r="B97" s="10" t="s">
        <v>119</v>
      </c>
      <c r="C97" s="11">
        <v>142</v>
      </c>
    </row>
    <row r="98" spans="1:3" x14ac:dyDescent="0.2">
      <c r="A98" s="11" t="str">
        <f t="shared" ca="1" si="1"/>
        <v xml:space="preserve"> TI-95</v>
      </c>
      <c r="B98" s="10" t="s">
        <v>120</v>
      </c>
      <c r="C98" s="11">
        <v>290</v>
      </c>
    </row>
    <row r="99" spans="1:3" x14ac:dyDescent="0.2">
      <c r="A99" s="11" t="str">
        <f t="shared" ca="1" si="1"/>
        <v xml:space="preserve"> VE-85</v>
      </c>
      <c r="B99" s="10" t="s">
        <v>121</v>
      </c>
      <c r="C99" s="11">
        <v>248</v>
      </c>
    </row>
    <row r="100" spans="1:3" x14ac:dyDescent="0.2">
      <c r="A100" s="11" t="str">
        <f t="shared" ca="1" si="1"/>
        <v xml:space="preserve"> VE-87</v>
      </c>
      <c r="B100" s="10" t="s">
        <v>122</v>
      </c>
      <c r="C100" s="11">
        <v>317</v>
      </c>
    </row>
    <row r="101" spans="1:3" x14ac:dyDescent="0.2">
      <c r="A101" s="11" t="str">
        <f t="shared" ca="1" si="1"/>
        <v xml:space="preserve"> ZÖ-60</v>
      </c>
      <c r="B101" s="10" t="s">
        <v>123</v>
      </c>
      <c r="C101" s="11">
        <v>304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65536"/>
  <sheetViews>
    <sheetView workbookViewId="0">
      <selection activeCell="F20" sqref="F20"/>
    </sheetView>
  </sheetViews>
  <sheetFormatPr defaultRowHeight="12" x14ac:dyDescent="0.2"/>
  <cols>
    <col min="1" max="1" width="10.83203125" style="17" customWidth="1"/>
    <col min="2" max="2" width="22.83203125" style="19" customWidth="1"/>
    <col min="3" max="3" width="16.83203125" style="18" customWidth="1"/>
    <col min="4" max="4" width="16.83203125" style="20" customWidth="1"/>
    <col min="5" max="16384" width="9.33203125" style="17"/>
  </cols>
  <sheetData>
    <row r="1" spans="1:6" ht="14.1" customHeight="1" x14ac:dyDescent="0.2">
      <c r="A1" s="16" t="s">
        <v>124</v>
      </c>
      <c r="B1" s="16" t="s">
        <v>15</v>
      </c>
      <c r="C1" s="16" t="s">
        <v>125</v>
      </c>
      <c r="D1" s="16" t="s">
        <v>126</v>
      </c>
    </row>
    <row r="2" spans="1:6" x14ac:dyDescent="0.2">
      <c r="A2" s="18" t="s">
        <v>127</v>
      </c>
      <c r="B2" s="19" t="s">
        <v>128</v>
      </c>
      <c r="C2" s="18" t="s">
        <v>129</v>
      </c>
      <c r="D2" s="17"/>
    </row>
    <row r="3" spans="1:6" x14ac:dyDescent="0.2">
      <c r="A3" s="18" t="s">
        <v>130</v>
      </c>
      <c r="B3" s="19" t="s">
        <v>131</v>
      </c>
      <c r="C3" s="18" t="s">
        <v>132</v>
      </c>
      <c r="D3" s="17"/>
    </row>
    <row r="4" spans="1:6" x14ac:dyDescent="0.2">
      <c r="A4" s="18" t="s">
        <v>133</v>
      </c>
      <c r="B4" s="19" t="s">
        <v>134</v>
      </c>
      <c r="C4" s="18" t="s">
        <v>135</v>
      </c>
      <c r="D4" s="17"/>
    </row>
    <row r="5" spans="1:6" x14ac:dyDescent="0.2">
      <c r="A5" s="18" t="s">
        <v>136</v>
      </c>
      <c r="B5" s="19" t="s">
        <v>137</v>
      </c>
      <c r="C5" s="18" t="s">
        <v>138</v>
      </c>
      <c r="D5" s="17"/>
      <c r="F5" s="15" t="s">
        <v>1936</v>
      </c>
    </row>
    <row r="6" spans="1:6" x14ac:dyDescent="0.2">
      <c r="A6" s="18" t="s">
        <v>139</v>
      </c>
      <c r="B6" s="19" t="s">
        <v>140</v>
      </c>
      <c r="C6" s="18" t="s">
        <v>141</v>
      </c>
      <c r="D6" s="17"/>
      <c r="F6" s="15" t="s">
        <v>1937</v>
      </c>
    </row>
    <row r="7" spans="1:6" x14ac:dyDescent="0.2">
      <c r="A7" s="18" t="s">
        <v>142</v>
      </c>
      <c r="B7" s="19" t="s">
        <v>143</v>
      </c>
      <c r="C7" s="18" t="s">
        <v>144</v>
      </c>
      <c r="D7" s="17"/>
    </row>
    <row r="8" spans="1:6" x14ac:dyDescent="0.2">
      <c r="A8" s="18" t="s">
        <v>145</v>
      </c>
      <c r="B8" s="19" t="s">
        <v>146</v>
      </c>
      <c r="C8" s="18" t="s">
        <v>147</v>
      </c>
      <c r="D8" s="17"/>
    </row>
    <row r="9" spans="1:6" x14ac:dyDescent="0.2">
      <c r="A9" s="18" t="s">
        <v>148</v>
      </c>
      <c r="B9" s="19" t="s">
        <v>149</v>
      </c>
      <c r="C9" s="18" t="s">
        <v>150</v>
      </c>
      <c r="D9" s="17"/>
    </row>
    <row r="10" spans="1:6" x14ac:dyDescent="0.2">
      <c r="A10" s="18" t="s">
        <v>151</v>
      </c>
      <c r="B10" s="19" t="s">
        <v>152</v>
      </c>
      <c r="C10" s="18" t="s">
        <v>153</v>
      </c>
      <c r="D10" s="17"/>
    </row>
    <row r="11" spans="1:6" x14ac:dyDescent="0.2">
      <c r="A11" s="18" t="s">
        <v>154</v>
      </c>
      <c r="B11" s="19" t="s">
        <v>155</v>
      </c>
      <c r="C11" s="18" t="s">
        <v>156</v>
      </c>
      <c r="D11" s="17"/>
    </row>
    <row r="12" spans="1:6" x14ac:dyDescent="0.2">
      <c r="A12" s="18" t="s">
        <v>157</v>
      </c>
      <c r="B12" s="19" t="s">
        <v>158</v>
      </c>
      <c r="C12" s="18" t="s">
        <v>159</v>
      </c>
      <c r="D12" s="17"/>
    </row>
    <row r="13" spans="1:6" x14ac:dyDescent="0.2">
      <c r="A13" s="18" t="s">
        <v>160</v>
      </c>
      <c r="B13" s="19" t="s">
        <v>161</v>
      </c>
      <c r="C13" s="18" t="s">
        <v>162</v>
      </c>
      <c r="D13" s="17"/>
    </row>
    <row r="14" spans="1:6" x14ac:dyDescent="0.2">
      <c r="A14" s="18" t="s">
        <v>163</v>
      </c>
      <c r="B14" s="19" t="s">
        <v>164</v>
      </c>
      <c r="C14" s="18" t="s">
        <v>165</v>
      </c>
      <c r="D14" s="17"/>
    </row>
    <row r="15" spans="1:6" x14ac:dyDescent="0.2">
      <c r="A15" s="18" t="s">
        <v>166</v>
      </c>
      <c r="B15" s="19" t="s">
        <v>167</v>
      </c>
      <c r="C15" s="18" t="s">
        <v>168</v>
      </c>
      <c r="D15" s="17"/>
    </row>
    <row r="16" spans="1:6" x14ac:dyDescent="0.2">
      <c r="A16" s="18" t="s">
        <v>169</v>
      </c>
      <c r="B16" s="19" t="s">
        <v>170</v>
      </c>
      <c r="C16" s="18" t="s">
        <v>171</v>
      </c>
      <c r="D16" s="17"/>
    </row>
    <row r="17" spans="1:4" x14ac:dyDescent="0.2">
      <c r="A17" s="18" t="s">
        <v>172</v>
      </c>
      <c r="B17" s="19" t="s">
        <v>173</v>
      </c>
      <c r="C17" s="18" t="s">
        <v>174</v>
      </c>
      <c r="D17" s="17"/>
    </row>
    <row r="18" spans="1:4" x14ac:dyDescent="0.2">
      <c r="A18" s="18" t="s">
        <v>175</v>
      </c>
      <c r="B18" s="19" t="s">
        <v>176</v>
      </c>
      <c r="C18" s="18" t="s">
        <v>177</v>
      </c>
      <c r="D18" s="17"/>
    </row>
    <row r="19" spans="1:4" x14ac:dyDescent="0.2">
      <c r="A19" s="18" t="s">
        <v>178</v>
      </c>
      <c r="B19" s="19" t="s">
        <v>179</v>
      </c>
      <c r="C19" s="18" t="s">
        <v>180</v>
      </c>
      <c r="D19" s="17"/>
    </row>
    <row r="20" spans="1:4" x14ac:dyDescent="0.2">
      <c r="A20" s="18" t="s">
        <v>181</v>
      </c>
      <c r="B20" s="19" t="s">
        <v>182</v>
      </c>
      <c r="C20" s="18" t="s">
        <v>183</v>
      </c>
      <c r="D20" s="17"/>
    </row>
    <row r="21" spans="1:4" x14ac:dyDescent="0.2">
      <c r="A21" s="18" t="s">
        <v>184</v>
      </c>
      <c r="B21" s="19" t="s">
        <v>185</v>
      </c>
      <c r="C21" s="18" t="s">
        <v>186</v>
      </c>
      <c r="D21" s="17"/>
    </row>
    <row r="22" spans="1:4" x14ac:dyDescent="0.2">
      <c r="A22" s="18" t="s">
        <v>187</v>
      </c>
      <c r="B22" s="19" t="s">
        <v>188</v>
      </c>
      <c r="C22" s="18" t="s">
        <v>189</v>
      </c>
      <c r="D22" s="17"/>
    </row>
    <row r="23" spans="1:4" x14ac:dyDescent="0.2">
      <c r="A23" s="18" t="s">
        <v>190</v>
      </c>
      <c r="B23" s="19" t="s">
        <v>191</v>
      </c>
      <c r="C23" s="18" t="s">
        <v>192</v>
      </c>
      <c r="D23" s="17"/>
    </row>
    <row r="24" spans="1:4" x14ac:dyDescent="0.2">
      <c r="A24" s="18" t="s">
        <v>193</v>
      </c>
      <c r="B24" s="19" t="s">
        <v>194</v>
      </c>
      <c r="C24" s="18" t="s">
        <v>195</v>
      </c>
      <c r="D24" s="17"/>
    </row>
    <row r="25" spans="1:4" x14ac:dyDescent="0.2">
      <c r="A25" s="18" t="s">
        <v>196</v>
      </c>
      <c r="B25" s="19" t="s">
        <v>197</v>
      </c>
      <c r="C25" s="18" t="s">
        <v>198</v>
      </c>
      <c r="D25" s="17"/>
    </row>
    <row r="26" spans="1:4" x14ac:dyDescent="0.2">
      <c r="A26" s="18" t="s">
        <v>199</v>
      </c>
      <c r="B26" s="19" t="s">
        <v>200</v>
      </c>
      <c r="C26" s="18" t="s">
        <v>201</v>
      </c>
      <c r="D26" s="17"/>
    </row>
    <row r="27" spans="1:4" x14ac:dyDescent="0.2">
      <c r="A27" s="18" t="s">
        <v>202</v>
      </c>
      <c r="B27" s="19" t="s">
        <v>203</v>
      </c>
      <c r="C27" s="18" t="s">
        <v>204</v>
      </c>
      <c r="D27" s="17"/>
    </row>
    <row r="28" spans="1:4" x14ac:dyDescent="0.2">
      <c r="A28" s="18" t="s">
        <v>205</v>
      </c>
      <c r="B28" s="19" t="s">
        <v>206</v>
      </c>
      <c r="C28" s="18" t="s">
        <v>207</v>
      </c>
      <c r="D28" s="17"/>
    </row>
    <row r="29" spans="1:4" x14ac:dyDescent="0.2">
      <c r="A29" s="18" t="s">
        <v>208</v>
      </c>
      <c r="B29" s="19" t="s">
        <v>209</v>
      </c>
      <c r="C29" s="18" t="s">
        <v>210</v>
      </c>
      <c r="D29" s="17"/>
    </row>
    <row r="30" spans="1:4" x14ac:dyDescent="0.2">
      <c r="A30" s="18" t="s">
        <v>211</v>
      </c>
      <c r="B30" s="19" t="s">
        <v>212</v>
      </c>
      <c r="C30" s="18" t="s">
        <v>213</v>
      </c>
      <c r="D30" s="17"/>
    </row>
    <row r="31" spans="1:4" x14ac:dyDescent="0.2">
      <c r="A31" s="18" t="s">
        <v>214</v>
      </c>
      <c r="B31" s="19" t="s">
        <v>215</v>
      </c>
      <c r="C31" s="18" t="s">
        <v>216</v>
      </c>
      <c r="D31" s="17"/>
    </row>
    <row r="32" spans="1:4" x14ac:dyDescent="0.2">
      <c r="A32" s="18" t="s">
        <v>217</v>
      </c>
      <c r="B32" s="19" t="s">
        <v>218</v>
      </c>
      <c r="C32" s="18" t="s">
        <v>219</v>
      </c>
      <c r="D32" s="17"/>
    </row>
    <row r="33" spans="1:4" x14ac:dyDescent="0.2">
      <c r="A33" s="18" t="s">
        <v>220</v>
      </c>
      <c r="B33" s="19" t="s">
        <v>221</v>
      </c>
      <c r="C33" s="18" t="s">
        <v>222</v>
      </c>
      <c r="D33" s="17"/>
    </row>
    <row r="34" spans="1:4" x14ac:dyDescent="0.2">
      <c r="A34" s="18" t="s">
        <v>223</v>
      </c>
      <c r="B34" s="19" t="s">
        <v>224</v>
      </c>
      <c r="C34" s="18" t="s">
        <v>225</v>
      </c>
      <c r="D34" s="17"/>
    </row>
    <row r="35" spans="1:4" x14ac:dyDescent="0.2">
      <c r="A35" s="18" t="s">
        <v>226</v>
      </c>
      <c r="B35" s="19" t="s">
        <v>227</v>
      </c>
      <c r="C35" s="18" t="s">
        <v>228</v>
      </c>
      <c r="D35" s="17"/>
    </row>
    <row r="36" spans="1:4" x14ac:dyDescent="0.2">
      <c r="A36" s="18" t="s">
        <v>229</v>
      </c>
      <c r="B36" s="19" t="s">
        <v>230</v>
      </c>
      <c r="C36" s="18" t="s">
        <v>231</v>
      </c>
      <c r="D36" s="17"/>
    </row>
    <row r="37" spans="1:4" x14ac:dyDescent="0.2">
      <c r="A37" s="18" t="s">
        <v>232</v>
      </c>
      <c r="B37" s="19" t="s">
        <v>233</v>
      </c>
      <c r="C37" s="18" t="s">
        <v>234</v>
      </c>
      <c r="D37" s="17"/>
    </row>
    <row r="38" spans="1:4" x14ac:dyDescent="0.2">
      <c r="A38" s="18" t="s">
        <v>235</v>
      </c>
      <c r="B38" s="19" t="s">
        <v>236</v>
      </c>
      <c r="C38" s="18" t="s">
        <v>237</v>
      </c>
      <c r="D38" s="17"/>
    </row>
    <row r="39" spans="1:4" x14ac:dyDescent="0.2">
      <c r="A39" s="18" t="s">
        <v>238</v>
      </c>
      <c r="B39" s="19" t="s">
        <v>239</v>
      </c>
      <c r="C39" s="18" t="s">
        <v>240</v>
      </c>
      <c r="D39" s="17"/>
    </row>
    <row r="40" spans="1:4" x14ac:dyDescent="0.2">
      <c r="A40" s="18" t="s">
        <v>241</v>
      </c>
      <c r="B40" s="19" t="s">
        <v>242</v>
      </c>
      <c r="C40" s="18" t="s">
        <v>243</v>
      </c>
      <c r="D40" s="17"/>
    </row>
    <row r="41" spans="1:4" x14ac:dyDescent="0.2">
      <c r="A41" s="18" t="s">
        <v>244</v>
      </c>
      <c r="B41" s="19" t="s">
        <v>245</v>
      </c>
      <c r="C41" s="18" t="s">
        <v>246</v>
      </c>
      <c r="D41" s="17"/>
    </row>
    <row r="42" spans="1:4" x14ac:dyDescent="0.2">
      <c r="A42" s="18" t="s">
        <v>247</v>
      </c>
      <c r="B42" s="19" t="s">
        <v>248</v>
      </c>
      <c r="C42" s="18" t="s">
        <v>249</v>
      </c>
      <c r="D42" s="17"/>
    </row>
    <row r="43" spans="1:4" x14ac:dyDescent="0.2">
      <c r="A43" s="18" t="s">
        <v>250</v>
      </c>
      <c r="B43" s="19" t="s">
        <v>251</v>
      </c>
      <c r="C43" s="18" t="s">
        <v>252</v>
      </c>
      <c r="D43" s="17"/>
    </row>
    <row r="44" spans="1:4" x14ac:dyDescent="0.2">
      <c r="A44" s="18" t="s">
        <v>253</v>
      </c>
      <c r="B44" s="19" t="s">
        <v>254</v>
      </c>
      <c r="C44" s="18" t="s">
        <v>255</v>
      </c>
      <c r="D44" s="17"/>
    </row>
    <row r="45" spans="1:4" x14ac:dyDescent="0.2">
      <c r="A45" s="18" t="s">
        <v>256</v>
      </c>
      <c r="B45" s="19" t="s">
        <v>257</v>
      </c>
      <c r="C45" s="18" t="s">
        <v>258</v>
      </c>
      <c r="D45" s="17"/>
    </row>
    <row r="46" spans="1:4" x14ac:dyDescent="0.2">
      <c r="A46" s="18" t="s">
        <v>259</v>
      </c>
      <c r="B46" s="19" t="s">
        <v>260</v>
      </c>
      <c r="C46" s="18" t="s">
        <v>261</v>
      </c>
      <c r="D46" s="17"/>
    </row>
    <row r="47" spans="1:4" x14ac:dyDescent="0.2">
      <c r="A47" s="18" t="s">
        <v>262</v>
      </c>
      <c r="B47" s="19" t="s">
        <v>263</v>
      </c>
      <c r="C47" s="18" t="s">
        <v>264</v>
      </c>
      <c r="D47" s="17"/>
    </row>
    <row r="48" spans="1:4" x14ac:dyDescent="0.2">
      <c r="A48" s="18" t="s">
        <v>265</v>
      </c>
      <c r="B48" s="19" t="s">
        <v>266</v>
      </c>
      <c r="C48" s="18" t="s">
        <v>267</v>
      </c>
      <c r="D48" s="17"/>
    </row>
    <row r="49" spans="1:4" x14ac:dyDescent="0.2">
      <c r="A49" s="18" t="s">
        <v>268</v>
      </c>
      <c r="B49" s="19" t="s">
        <v>269</v>
      </c>
      <c r="C49" s="18" t="s">
        <v>270</v>
      </c>
      <c r="D49" s="17"/>
    </row>
    <row r="50" spans="1:4" x14ac:dyDescent="0.2">
      <c r="A50" s="18" t="s">
        <v>271</v>
      </c>
      <c r="B50" s="19" t="s">
        <v>272</v>
      </c>
      <c r="C50" s="18" t="s">
        <v>273</v>
      </c>
      <c r="D50" s="17"/>
    </row>
    <row r="51" spans="1:4" x14ac:dyDescent="0.2">
      <c r="A51" s="18" t="s">
        <v>274</v>
      </c>
      <c r="B51" s="19" t="s">
        <v>275</v>
      </c>
      <c r="C51" s="18" t="s">
        <v>276</v>
      </c>
      <c r="D51" s="17"/>
    </row>
    <row r="52" spans="1:4" x14ac:dyDescent="0.2">
      <c r="A52" s="18" t="s">
        <v>277</v>
      </c>
      <c r="B52" s="19" t="s">
        <v>278</v>
      </c>
      <c r="C52" s="18" t="s">
        <v>279</v>
      </c>
      <c r="D52" s="17"/>
    </row>
    <row r="53" spans="1:4" x14ac:dyDescent="0.2">
      <c r="A53" s="18" t="s">
        <v>280</v>
      </c>
      <c r="B53" s="19" t="s">
        <v>281</v>
      </c>
      <c r="C53" s="18" t="s">
        <v>282</v>
      </c>
      <c r="D53" s="17"/>
    </row>
    <row r="54" spans="1:4" x14ac:dyDescent="0.2">
      <c r="A54" s="18" t="s">
        <v>283</v>
      </c>
      <c r="B54" s="19" t="s">
        <v>284</v>
      </c>
      <c r="C54" s="18" t="s">
        <v>285</v>
      </c>
      <c r="D54" s="17"/>
    </row>
    <row r="55" spans="1:4" x14ac:dyDescent="0.2">
      <c r="A55" s="18" t="s">
        <v>286</v>
      </c>
      <c r="B55" s="19" t="s">
        <v>287</v>
      </c>
      <c r="C55" s="18" t="s">
        <v>288</v>
      </c>
      <c r="D55" s="17"/>
    </row>
    <row r="56" spans="1:4" x14ac:dyDescent="0.2">
      <c r="A56" s="18" t="s">
        <v>289</v>
      </c>
      <c r="B56" s="19" t="s">
        <v>290</v>
      </c>
      <c r="C56" s="18" t="s">
        <v>291</v>
      </c>
      <c r="D56" s="17"/>
    </row>
    <row r="57" spans="1:4" x14ac:dyDescent="0.2">
      <c r="A57" s="18" t="s">
        <v>292</v>
      </c>
      <c r="B57" s="19" t="s">
        <v>293</v>
      </c>
      <c r="C57" s="18" t="s">
        <v>294</v>
      </c>
      <c r="D57" s="17"/>
    </row>
    <row r="58" spans="1:4" x14ac:dyDescent="0.2">
      <c r="A58" s="18" t="s">
        <v>295</v>
      </c>
      <c r="B58" s="19" t="s">
        <v>296</v>
      </c>
      <c r="C58" s="18" t="s">
        <v>297</v>
      </c>
      <c r="D58" s="17"/>
    </row>
    <row r="59" spans="1:4" x14ac:dyDescent="0.2">
      <c r="A59" s="18" t="s">
        <v>298</v>
      </c>
      <c r="B59" s="19" t="s">
        <v>299</v>
      </c>
      <c r="C59" s="18" t="s">
        <v>300</v>
      </c>
      <c r="D59" s="17"/>
    </row>
    <row r="60" spans="1:4" x14ac:dyDescent="0.2">
      <c r="A60" s="18" t="s">
        <v>301</v>
      </c>
      <c r="B60" s="19" t="s">
        <v>302</v>
      </c>
      <c r="C60" s="18" t="s">
        <v>303</v>
      </c>
      <c r="D60" s="17"/>
    </row>
    <row r="61" spans="1:4" x14ac:dyDescent="0.2">
      <c r="A61" s="18" t="s">
        <v>304</v>
      </c>
      <c r="B61" s="19" t="s">
        <v>305</v>
      </c>
      <c r="C61" s="18" t="s">
        <v>306</v>
      </c>
      <c r="D61" s="17"/>
    </row>
    <row r="62" spans="1:4" x14ac:dyDescent="0.2">
      <c r="A62" s="18" t="s">
        <v>307</v>
      </c>
      <c r="B62" s="19" t="s">
        <v>308</v>
      </c>
      <c r="C62" s="18" t="s">
        <v>309</v>
      </c>
      <c r="D62" s="17"/>
    </row>
    <row r="63" spans="1:4" x14ac:dyDescent="0.2">
      <c r="A63" s="18" t="s">
        <v>310</v>
      </c>
      <c r="B63" s="19" t="s">
        <v>311</v>
      </c>
      <c r="C63" s="18" t="s">
        <v>312</v>
      </c>
      <c r="D63" s="17"/>
    </row>
    <row r="64" spans="1:4" x14ac:dyDescent="0.2">
      <c r="A64" s="18" t="s">
        <v>313</v>
      </c>
      <c r="B64" s="19" t="s">
        <v>314</v>
      </c>
      <c r="C64" s="18" t="s">
        <v>315</v>
      </c>
      <c r="D64" s="17"/>
    </row>
    <row r="65" spans="1:4" x14ac:dyDescent="0.2">
      <c r="A65" s="18" t="s">
        <v>316</v>
      </c>
      <c r="B65" s="19" t="s">
        <v>317</v>
      </c>
      <c r="C65" s="18" t="s">
        <v>318</v>
      </c>
      <c r="D65" s="17"/>
    </row>
    <row r="66" spans="1:4" x14ac:dyDescent="0.2">
      <c r="A66" s="18" t="s">
        <v>319</v>
      </c>
      <c r="B66" s="19" t="s">
        <v>320</v>
      </c>
      <c r="C66" s="18" t="s">
        <v>321</v>
      </c>
      <c r="D66" s="17"/>
    </row>
    <row r="67" spans="1:4" x14ac:dyDescent="0.2">
      <c r="A67" s="18" t="s">
        <v>322</v>
      </c>
      <c r="B67" s="19" t="s">
        <v>323</v>
      </c>
      <c r="C67" s="18" t="s">
        <v>324</v>
      </c>
      <c r="D67" s="17"/>
    </row>
    <row r="68" spans="1:4" x14ac:dyDescent="0.2">
      <c r="A68" s="18" t="s">
        <v>325</v>
      </c>
      <c r="B68" s="19" t="s">
        <v>326</v>
      </c>
      <c r="C68" s="18" t="s">
        <v>327</v>
      </c>
      <c r="D68" s="17"/>
    </row>
    <row r="69" spans="1:4" x14ac:dyDescent="0.2">
      <c r="A69" s="18" t="s">
        <v>328</v>
      </c>
      <c r="B69" s="19" t="s">
        <v>329</v>
      </c>
      <c r="C69" s="18" t="s">
        <v>330</v>
      </c>
      <c r="D69" s="17"/>
    </row>
    <row r="70" spans="1:4" x14ac:dyDescent="0.2">
      <c r="A70" s="18" t="s">
        <v>331</v>
      </c>
      <c r="B70" s="19" t="s">
        <v>332</v>
      </c>
      <c r="C70" s="18" t="s">
        <v>333</v>
      </c>
      <c r="D70" s="17"/>
    </row>
    <row r="71" spans="1:4" x14ac:dyDescent="0.2">
      <c r="A71" s="18" t="s">
        <v>334</v>
      </c>
      <c r="B71" s="19" t="s">
        <v>335</v>
      </c>
      <c r="C71" s="18" t="s">
        <v>336</v>
      </c>
      <c r="D71" s="17"/>
    </row>
    <row r="72" spans="1:4" x14ac:dyDescent="0.2">
      <c r="A72" s="18" t="s">
        <v>337</v>
      </c>
      <c r="B72" s="19" t="s">
        <v>338</v>
      </c>
      <c r="C72" s="18" t="s">
        <v>339</v>
      </c>
      <c r="D72" s="17"/>
    </row>
    <row r="73" spans="1:4" x14ac:dyDescent="0.2">
      <c r="A73" s="18" t="s">
        <v>340</v>
      </c>
      <c r="B73" s="19" t="s">
        <v>341</v>
      </c>
      <c r="C73" s="18" t="s">
        <v>342</v>
      </c>
      <c r="D73" s="17"/>
    </row>
    <row r="74" spans="1:4" x14ac:dyDescent="0.2">
      <c r="A74" s="18" t="s">
        <v>343</v>
      </c>
      <c r="B74" s="19" t="s">
        <v>344</v>
      </c>
      <c r="C74" s="18" t="s">
        <v>345</v>
      </c>
      <c r="D74" s="17"/>
    </row>
    <row r="75" spans="1:4" x14ac:dyDescent="0.2">
      <c r="A75" s="18" t="s">
        <v>346</v>
      </c>
      <c r="B75" s="19" t="s">
        <v>347</v>
      </c>
      <c r="C75" s="18" t="s">
        <v>348</v>
      </c>
      <c r="D75" s="17"/>
    </row>
    <row r="76" spans="1:4" x14ac:dyDescent="0.2">
      <c r="A76" s="18" t="s">
        <v>349</v>
      </c>
      <c r="B76" s="19" t="s">
        <v>350</v>
      </c>
      <c r="C76" s="18" t="s">
        <v>351</v>
      </c>
      <c r="D76" s="17"/>
    </row>
    <row r="77" spans="1:4" x14ac:dyDescent="0.2">
      <c r="A77" s="18" t="s">
        <v>352</v>
      </c>
      <c r="B77" s="19" t="s">
        <v>353</v>
      </c>
      <c r="C77" s="18" t="s">
        <v>354</v>
      </c>
      <c r="D77" s="17"/>
    </row>
    <row r="78" spans="1:4" x14ac:dyDescent="0.2">
      <c r="A78" s="18" t="s">
        <v>355</v>
      </c>
      <c r="B78" s="19" t="s">
        <v>356</v>
      </c>
      <c r="C78" s="18" t="s">
        <v>357</v>
      </c>
      <c r="D78" s="17"/>
    </row>
    <row r="79" spans="1:4" x14ac:dyDescent="0.2">
      <c r="A79" s="18" t="s">
        <v>358</v>
      </c>
      <c r="B79" s="19" t="s">
        <v>359</v>
      </c>
      <c r="C79" s="18" t="s">
        <v>360</v>
      </c>
      <c r="D79" s="17"/>
    </row>
    <row r="80" spans="1:4" x14ac:dyDescent="0.2">
      <c r="A80" s="18" t="s">
        <v>361</v>
      </c>
      <c r="B80" s="19" t="s">
        <v>362</v>
      </c>
      <c r="C80" s="18" t="s">
        <v>363</v>
      </c>
      <c r="D80" s="17"/>
    </row>
    <row r="81" spans="1:4" x14ac:dyDescent="0.2">
      <c r="A81" s="18" t="s">
        <v>364</v>
      </c>
      <c r="B81" s="19" t="s">
        <v>365</v>
      </c>
      <c r="C81" s="18" t="s">
        <v>366</v>
      </c>
      <c r="D81" s="17"/>
    </row>
    <row r="82" spans="1:4" x14ac:dyDescent="0.2">
      <c r="A82" s="18" t="s">
        <v>367</v>
      </c>
      <c r="B82" s="19" t="s">
        <v>368</v>
      </c>
      <c r="C82" s="18" t="s">
        <v>369</v>
      </c>
      <c r="D82" s="17"/>
    </row>
    <row r="83" spans="1:4" x14ac:dyDescent="0.2">
      <c r="A83" s="18" t="s">
        <v>370</v>
      </c>
      <c r="B83" s="19" t="s">
        <v>371</v>
      </c>
      <c r="C83" s="18" t="s">
        <v>372</v>
      </c>
      <c r="D83" s="17"/>
    </row>
    <row r="84" spans="1:4" x14ac:dyDescent="0.2">
      <c r="A84" s="18" t="s">
        <v>373</v>
      </c>
      <c r="B84" s="19" t="s">
        <v>374</v>
      </c>
      <c r="C84" s="18" t="s">
        <v>375</v>
      </c>
      <c r="D84" s="17"/>
    </row>
    <row r="85" spans="1:4" x14ac:dyDescent="0.2">
      <c r="A85" s="18" t="s">
        <v>376</v>
      </c>
      <c r="B85" s="19" t="s">
        <v>377</v>
      </c>
      <c r="C85" s="18" t="s">
        <v>378</v>
      </c>
      <c r="D85" s="17"/>
    </row>
    <row r="86" spans="1:4" x14ac:dyDescent="0.2">
      <c r="A86" s="18" t="s">
        <v>379</v>
      </c>
      <c r="B86" s="19" t="s">
        <v>380</v>
      </c>
      <c r="C86" s="18" t="s">
        <v>381</v>
      </c>
      <c r="D86" s="17"/>
    </row>
    <row r="87" spans="1:4" x14ac:dyDescent="0.2">
      <c r="A87" s="18" t="s">
        <v>382</v>
      </c>
      <c r="B87" s="19" t="s">
        <v>383</v>
      </c>
      <c r="C87" s="18" t="s">
        <v>384</v>
      </c>
      <c r="D87" s="17"/>
    </row>
    <row r="88" spans="1:4" x14ac:dyDescent="0.2">
      <c r="A88" s="18" t="s">
        <v>385</v>
      </c>
      <c r="B88" s="19" t="s">
        <v>386</v>
      </c>
      <c r="C88" s="18" t="s">
        <v>387</v>
      </c>
      <c r="D88" s="17"/>
    </row>
    <row r="89" spans="1:4" x14ac:dyDescent="0.2">
      <c r="A89" s="18" t="s">
        <v>388</v>
      </c>
      <c r="B89" s="19" t="s">
        <v>389</v>
      </c>
      <c r="C89" s="18" t="s">
        <v>390</v>
      </c>
      <c r="D89" s="17"/>
    </row>
    <row r="90" spans="1:4" x14ac:dyDescent="0.2">
      <c r="A90" s="18" t="s">
        <v>391</v>
      </c>
      <c r="B90" s="19" t="s">
        <v>392</v>
      </c>
      <c r="C90" s="18" t="s">
        <v>393</v>
      </c>
      <c r="D90" s="17"/>
    </row>
    <row r="91" spans="1:4" x14ac:dyDescent="0.2">
      <c r="A91" s="18" t="s">
        <v>394</v>
      </c>
      <c r="B91" s="19" t="s">
        <v>395</v>
      </c>
      <c r="C91" s="18" t="s">
        <v>396</v>
      </c>
      <c r="D91" s="17"/>
    </row>
    <row r="92" spans="1:4" x14ac:dyDescent="0.2">
      <c r="A92" s="18" t="s">
        <v>397</v>
      </c>
      <c r="B92" s="19" t="s">
        <v>398</v>
      </c>
      <c r="C92" s="18" t="s">
        <v>399</v>
      </c>
      <c r="D92" s="17"/>
    </row>
    <row r="93" spans="1:4" x14ac:dyDescent="0.2">
      <c r="A93" s="18" t="s">
        <v>400</v>
      </c>
      <c r="B93" s="19" t="s">
        <v>401</v>
      </c>
      <c r="C93" s="18" t="s">
        <v>402</v>
      </c>
      <c r="D93" s="17"/>
    </row>
    <row r="94" spans="1:4" x14ac:dyDescent="0.2">
      <c r="A94" s="18" t="s">
        <v>403</v>
      </c>
      <c r="B94" s="19" t="s">
        <v>404</v>
      </c>
      <c r="C94" s="18" t="s">
        <v>405</v>
      </c>
      <c r="D94" s="17"/>
    </row>
    <row r="95" spans="1:4" x14ac:dyDescent="0.2">
      <c r="A95" s="18" t="s">
        <v>406</v>
      </c>
      <c r="B95" s="19" t="s">
        <v>407</v>
      </c>
      <c r="C95" s="18" t="s">
        <v>408</v>
      </c>
      <c r="D95" s="17"/>
    </row>
    <row r="96" spans="1:4" x14ac:dyDescent="0.2">
      <c r="A96" s="18" t="s">
        <v>409</v>
      </c>
      <c r="B96" s="19" t="s">
        <v>410</v>
      </c>
      <c r="C96" s="18" t="s">
        <v>411</v>
      </c>
      <c r="D96" s="17"/>
    </row>
    <row r="97" spans="1:4" x14ac:dyDescent="0.2">
      <c r="A97" s="18" t="s">
        <v>412</v>
      </c>
      <c r="B97" s="19" t="s">
        <v>413</v>
      </c>
      <c r="C97" s="18" t="s">
        <v>414</v>
      </c>
      <c r="D97" s="17"/>
    </row>
    <row r="98" spans="1:4" x14ac:dyDescent="0.2">
      <c r="A98" s="18" t="s">
        <v>415</v>
      </c>
      <c r="B98" s="19" t="s">
        <v>416</v>
      </c>
      <c r="C98" s="18" t="s">
        <v>417</v>
      </c>
      <c r="D98" s="17"/>
    </row>
    <row r="99" spans="1:4" x14ac:dyDescent="0.2">
      <c r="A99" s="18" t="s">
        <v>418</v>
      </c>
      <c r="B99" s="19" t="s">
        <v>419</v>
      </c>
      <c r="C99" s="18" t="s">
        <v>420</v>
      </c>
      <c r="D99" s="17"/>
    </row>
    <row r="100" spans="1:4" x14ac:dyDescent="0.2">
      <c r="A100" s="18" t="s">
        <v>421</v>
      </c>
      <c r="B100" s="19" t="s">
        <v>422</v>
      </c>
      <c r="C100" s="18" t="s">
        <v>423</v>
      </c>
      <c r="D100" s="17"/>
    </row>
    <row r="101" spans="1:4" x14ac:dyDescent="0.2">
      <c r="A101" s="18" t="s">
        <v>424</v>
      </c>
      <c r="B101" s="19" t="s">
        <v>425</v>
      </c>
      <c r="C101" s="18" t="s">
        <v>426</v>
      </c>
      <c r="D101" s="17"/>
    </row>
    <row r="102" spans="1:4" x14ac:dyDescent="0.2">
      <c r="A102" s="18" t="s">
        <v>427</v>
      </c>
      <c r="B102" s="19" t="s">
        <v>428</v>
      </c>
      <c r="C102" s="18" t="s">
        <v>429</v>
      </c>
      <c r="D102" s="17"/>
    </row>
    <row r="103" spans="1:4" x14ac:dyDescent="0.2">
      <c r="A103" s="18" t="s">
        <v>430</v>
      </c>
      <c r="B103" s="19" t="s">
        <v>431</v>
      </c>
      <c r="C103" s="18" t="s">
        <v>432</v>
      </c>
      <c r="D103" s="17"/>
    </row>
    <row r="104" spans="1:4" x14ac:dyDescent="0.2">
      <c r="A104" s="18" t="s">
        <v>433</v>
      </c>
      <c r="B104" s="19" t="s">
        <v>434</v>
      </c>
      <c r="C104" s="18" t="s">
        <v>435</v>
      </c>
      <c r="D104" s="17"/>
    </row>
    <row r="105" spans="1:4" x14ac:dyDescent="0.2">
      <c r="A105" s="18" t="s">
        <v>436</v>
      </c>
      <c r="B105" s="19" t="s">
        <v>437</v>
      </c>
      <c r="C105" s="18" t="s">
        <v>438</v>
      </c>
      <c r="D105" s="17"/>
    </row>
    <row r="106" spans="1:4" x14ac:dyDescent="0.2">
      <c r="A106" s="18" t="s">
        <v>439</v>
      </c>
      <c r="B106" s="19" t="s">
        <v>440</v>
      </c>
      <c r="C106" s="18" t="s">
        <v>441</v>
      </c>
      <c r="D106" s="17"/>
    </row>
    <row r="107" spans="1:4" x14ac:dyDescent="0.2">
      <c r="A107" s="18" t="s">
        <v>442</v>
      </c>
      <c r="B107" s="19" t="s">
        <v>443</v>
      </c>
      <c r="C107" s="18" t="s">
        <v>444</v>
      </c>
      <c r="D107" s="17"/>
    </row>
    <row r="108" spans="1:4" x14ac:dyDescent="0.2">
      <c r="A108" s="18" t="s">
        <v>445</v>
      </c>
      <c r="B108" s="19" t="s">
        <v>446</v>
      </c>
      <c r="C108" s="18" t="s">
        <v>447</v>
      </c>
      <c r="D108" s="17"/>
    </row>
    <row r="109" spans="1:4" x14ac:dyDescent="0.2">
      <c r="A109" s="18" t="s">
        <v>448</v>
      </c>
      <c r="B109" s="19" t="s">
        <v>449</v>
      </c>
      <c r="C109" s="18" t="s">
        <v>450</v>
      </c>
      <c r="D109" s="17"/>
    </row>
    <row r="110" spans="1:4" x14ac:dyDescent="0.2">
      <c r="A110" s="18" t="s">
        <v>451</v>
      </c>
      <c r="B110" s="19" t="s">
        <v>452</v>
      </c>
      <c r="C110" s="18" t="s">
        <v>453</v>
      </c>
      <c r="D110" s="17"/>
    </row>
    <row r="111" spans="1:4" x14ac:dyDescent="0.2">
      <c r="A111" s="18" t="s">
        <v>454</v>
      </c>
      <c r="B111" s="19" t="s">
        <v>455</v>
      </c>
      <c r="C111" s="18" t="s">
        <v>456</v>
      </c>
      <c r="D111" s="17"/>
    </row>
    <row r="112" spans="1:4" x14ac:dyDescent="0.2">
      <c r="A112" s="18" t="s">
        <v>457</v>
      </c>
      <c r="B112" s="19" t="s">
        <v>458</v>
      </c>
      <c r="C112" s="18" t="s">
        <v>459</v>
      </c>
      <c r="D112" s="17"/>
    </row>
    <row r="113" spans="1:4" x14ac:dyDescent="0.2">
      <c r="A113" s="18" t="s">
        <v>460</v>
      </c>
      <c r="B113" s="19" t="s">
        <v>461</v>
      </c>
      <c r="C113" s="18" t="s">
        <v>462</v>
      </c>
      <c r="D113" s="17"/>
    </row>
    <row r="114" spans="1:4" x14ac:dyDescent="0.2">
      <c r="A114" s="18" t="s">
        <v>463</v>
      </c>
      <c r="B114" s="19" t="s">
        <v>464</v>
      </c>
      <c r="C114" s="18" t="s">
        <v>465</v>
      </c>
      <c r="D114" s="17"/>
    </row>
    <row r="115" spans="1:4" x14ac:dyDescent="0.2">
      <c r="A115" s="18" t="s">
        <v>466</v>
      </c>
      <c r="B115" s="19" t="s">
        <v>467</v>
      </c>
      <c r="C115" s="18" t="s">
        <v>468</v>
      </c>
      <c r="D115" s="17"/>
    </row>
    <row r="116" spans="1:4" x14ac:dyDescent="0.2">
      <c r="A116" s="18" t="s">
        <v>469</v>
      </c>
      <c r="B116" s="19" t="s">
        <v>470</v>
      </c>
      <c r="C116" s="18" t="s">
        <v>471</v>
      </c>
      <c r="D116" s="17"/>
    </row>
    <row r="117" spans="1:4" x14ac:dyDescent="0.2">
      <c r="A117" s="18" t="s">
        <v>472</v>
      </c>
      <c r="B117" s="19" t="s">
        <v>473</v>
      </c>
      <c r="C117" s="18" t="s">
        <v>474</v>
      </c>
      <c r="D117" s="17"/>
    </row>
    <row r="118" spans="1:4" x14ac:dyDescent="0.2">
      <c r="A118" s="18" t="s">
        <v>475</v>
      </c>
      <c r="B118" s="19" t="s">
        <v>476</v>
      </c>
      <c r="C118" s="18" t="s">
        <v>477</v>
      </c>
      <c r="D118" s="17"/>
    </row>
    <row r="119" spans="1:4" x14ac:dyDescent="0.2">
      <c r="A119" s="18" t="s">
        <v>478</v>
      </c>
      <c r="B119" s="19" t="s">
        <v>479</v>
      </c>
      <c r="C119" s="18" t="s">
        <v>480</v>
      </c>
      <c r="D119" s="17"/>
    </row>
    <row r="120" spans="1:4" x14ac:dyDescent="0.2">
      <c r="A120" s="18" t="s">
        <v>481</v>
      </c>
      <c r="B120" s="19" t="s">
        <v>482</v>
      </c>
      <c r="C120" s="18" t="s">
        <v>483</v>
      </c>
      <c r="D120" s="17"/>
    </row>
    <row r="121" spans="1:4" x14ac:dyDescent="0.2">
      <c r="A121" s="18" t="s">
        <v>484</v>
      </c>
      <c r="B121" s="19" t="s">
        <v>485</v>
      </c>
      <c r="C121" s="18" t="s">
        <v>486</v>
      </c>
      <c r="D121" s="17"/>
    </row>
    <row r="122" spans="1:4" x14ac:dyDescent="0.2">
      <c r="A122" s="18" t="s">
        <v>487</v>
      </c>
      <c r="B122" s="19" t="s">
        <v>488</v>
      </c>
      <c r="C122" s="18" t="s">
        <v>489</v>
      </c>
      <c r="D122" s="17"/>
    </row>
    <row r="123" spans="1:4" x14ac:dyDescent="0.2">
      <c r="A123" s="18" t="s">
        <v>490</v>
      </c>
      <c r="B123" s="19" t="s">
        <v>491</v>
      </c>
      <c r="C123" s="18" t="s">
        <v>492</v>
      </c>
      <c r="D123" s="17"/>
    </row>
    <row r="124" spans="1:4" x14ac:dyDescent="0.2">
      <c r="A124" s="18" t="s">
        <v>493</v>
      </c>
      <c r="B124" s="19" t="s">
        <v>494</v>
      </c>
      <c r="C124" s="18" t="s">
        <v>495</v>
      </c>
      <c r="D124" s="17"/>
    </row>
    <row r="125" spans="1:4" x14ac:dyDescent="0.2">
      <c r="A125" s="18" t="s">
        <v>496</v>
      </c>
      <c r="B125" s="19" t="s">
        <v>497</v>
      </c>
      <c r="C125" s="18" t="s">
        <v>498</v>
      </c>
      <c r="D125" s="17"/>
    </row>
    <row r="126" spans="1:4" x14ac:dyDescent="0.2">
      <c r="A126" s="18" t="s">
        <v>499</v>
      </c>
      <c r="B126" s="19" t="s">
        <v>500</v>
      </c>
      <c r="C126" s="18" t="s">
        <v>501</v>
      </c>
      <c r="D126" s="17"/>
    </row>
    <row r="127" spans="1:4" x14ac:dyDescent="0.2">
      <c r="A127" s="18" t="s">
        <v>502</v>
      </c>
      <c r="B127" s="19" t="s">
        <v>503</v>
      </c>
      <c r="C127" s="18" t="s">
        <v>504</v>
      </c>
      <c r="D127" s="17"/>
    </row>
    <row r="128" spans="1:4" x14ac:dyDescent="0.2">
      <c r="A128" s="18" t="s">
        <v>505</v>
      </c>
      <c r="B128" s="19" t="s">
        <v>506</v>
      </c>
      <c r="C128" s="18" t="s">
        <v>507</v>
      </c>
      <c r="D128" s="17"/>
    </row>
    <row r="129" spans="1:4" x14ac:dyDescent="0.2">
      <c r="A129" s="18" t="s">
        <v>508</v>
      </c>
      <c r="B129" s="19" t="s">
        <v>509</v>
      </c>
      <c r="C129" s="18" t="s">
        <v>510</v>
      </c>
      <c r="D129" s="17"/>
    </row>
    <row r="130" spans="1:4" x14ac:dyDescent="0.2">
      <c r="A130" s="18" t="s">
        <v>511</v>
      </c>
      <c r="B130" s="19" t="s">
        <v>512</v>
      </c>
      <c r="C130" s="18" t="s">
        <v>513</v>
      </c>
      <c r="D130" s="17"/>
    </row>
    <row r="131" spans="1:4" x14ac:dyDescent="0.2">
      <c r="A131" s="18" t="s">
        <v>514</v>
      </c>
      <c r="B131" s="19" t="s">
        <v>515</v>
      </c>
      <c r="C131" s="18" t="s">
        <v>516</v>
      </c>
      <c r="D131" s="17"/>
    </row>
    <row r="132" spans="1:4" x14ac:dyDescent="0.2">
      <c r="A132" s="18" t="s">
        <v>517</v>
      </c>
      <c r="B132" s="19" t="s">
        <v>518</v>
      </c>
      <c r="C132" s="18" t="s">
        <v>519</v>
      </c>
      <c r="D132" s="17"/>
    </row>
    <row r="133" spans="1:4" x14ac:dyDescent="0.2">
      <c r="A133" s="18" t="s">
        <v>520</v>
      </c>
      <c r="B133" s="19" t="s">
        <v>521</v>
      </c>
      <c r="C133" s="18" t="s">
        <v>522</v>
      </c>
      <c r="D133" s="17"/>
    </row>
    <row r="134" spans="1:4" x14ac:dyDescent="0.2">
      <c r="A134" s="18" t="s">
        <v>523</v>
      </c>
      <c r="B134" s="19" t="s">
        <v>524</v>
      </c>
      <c r="C134" s="18" t="s">
        <v>525</v>
      </c>
      <c r="D134" s="17"/>
    </row>
    <row r="135" spans="1:4" x14ac:dyDescent="0.2">
      <c r="A135" s="18" t="s">
        <v>526</v>
      </c>
      <c r="B135" s="19" t="s">
        <v>527</v>
      </c>
      <c r="C135" s="18" t="s">
        <v>528</v>
      </c>
      <c r="D135" s="17"/>
    </row>
    <row r="136" spans="1:4" x14ac:dyDescent="0.2">
      <c r="A136" s="18" t="s">
        <v>529</v>
      </c>
      <c r="B136" s="19" t="s">
        <v>530</v>
      </c>
      <c r="C136" s="18" t="s">
        <v>531</v>
      </c>
      <c r="D136" s="17"/>
    </row>
    <row r="137" spans="1:4" x14ac:dyDescent="0.2">
      <c r="A137" s="18" t="s">
        <v>532</v>
      </c>
      <c r="B137" s="19" t="s">
        <v>533</v>
      </c>
      <c r="C137" s="18" t="s">
        <v>534</v>
      </c>
      <c r="D137" s="17"/>
    </row>
    <row r="138" spans="1:4" x14ac:dyDescent="0.2">
      <c r="A138" s="18" t="s">
        <v>535</v>
      </c>
      <c r="B138" s="19" t="s">
        <v>536</v>
      </c>
      <c r="C138" s="18" t="s">
        <v>537</v>
      </c>
      <c r="D138" s="17"/>
    </row>
    <row r="139" spans="1:4" x14ac:dyDescent="0.2">
      <c r="A139" s="18" t="s">
        <v>538</v>
      </c>
      <c r="B139" s="19" t="s">
        <v>539</v>
      </c>
      <c r="C139" s="18" t="s">
        <v>540</v>
      </c>
      <c r="D139" s="17"/>
    </row>
    <row r="140" spans="1:4" x14ac:dyDescent="0.2">
      <c r="A140" s="18" t="s">
        <v>541</v>
      </c>
      <c r="B140" s="19" t="s">
        <v>542</v>
      </c>
      <c r="C140" s="18" t="s">
        <v>543</v>
      </c>
      <c r="D140" s="17"/>
    </row>
    <row r="141" spans="1:4" x14ac:dyDescent="0.2">
      <c r="A141" s="18" t="s">
        <v>544</v>
      </c>
      <c r="B141" s="19" t="s">
        <v>545</v>
      </c>
      <c r="C141" s="18" t="s">
        <v>546</v>
      </c>
      <c r="D141" s="17"/>
    </row>
    <row r="142" spans="1:4" x14ac:dyDescent="0.2">
      <c r="A142" s="18" t="s">
        <v>547</v>
      </c>
      <c r="B142" s="19" t="s">
        <v>548</v>
      </c>
      <c r="C142" s="18" t="s">
        <v>549</v>
      </c>
      <c r="D142" s="17"/>
    </row>
    <row r="143" spans="1:4" x14ac:dyDescent="0.2">
      <c r="A143" s="18" t="s">
        <v>550</v>
      </c>
      <c r="B143" s="19" t="s">
        <v>551</v>
      </c>
      <c r="C143" s="18" t="s">
        <v>552</v>
      </c>
      <c r="D143" s="17"/>
    </row>
    <row r="144" spans="1:4" x14ac:dyDescent="0.2">
      <c r="A144" s="18" t="s">
        <v>553</v>
      </c>
      <c r="B144" s="19" t="s">
        <v>554</v>
      </c>
      <c r="C144" s="18" t="s">
        <v>555</v>
      </c>
      <c r="D144" s="17"/>
    </row>
    <row r="145" spans="1:4" x14ac:dyDescent="0.2">
      <c r="A145" s="18" t="s">
        <v>556</v>
      </c>
      <c r="B145" s="19" t="s">
        <v>557</v>
      </c>
      <c r="C145" s="18" t="s">
        <v>558</v>
      </c>
      <c r="D145" s="17"/>
    </row>
    <row r="146" spans="1:4" x14ac:dyDescent="0.2">
      <c r="A146" s="18" t="s">
        <v>559</v>
      </c>
      <c r="B146" s="19" t="s">
        <v>560</v>
      </c>
      <c r="C146" s="18" t="s">
        <v>561</v>
      </c>
      <c r="D146" s="17"/>
    </row>
    <row r="147" spans="1:4" x14ac:dyDescent="0.2">
      <c r="A147" s="18" t="s">
        <v>562</v>
      </c>
      <c r="B147" s="19" t="s">
        <v>563</v>
      </c>
      <c r="C147" s="18" t="s">
        <v>564</v>
      </c>
      <c r="D147" s="17"/>
    </row>
    <row r="148" spans="1:4" x14ac:dyDescent="0.2">
      <c r="A148" s="18" t="s">
        <v>565</v>
      </c>
      <c r="B148" s="19" t="s">
        <v>566</v>
      </c>
      <c r="C148" s="18" t="s">
        <v>567</v>
      </c>
      <c r="D148" s="17"/>
    </row>
    <row r="149" spans="1:4" x14ac:dyDescent="0.2">
      <c r="A149" s="18" t="s">
        <v>568</v>
      </c>
      <c r="B149" s="19" t="s">
        <v>569</v>
      </c>
      <c r="C149" s="18" t="s">
        <v>570</v>
      </c>
      <c r="D149" s="17"/>
    </row>
    <row r="150" spans="1:4" x14ac:dyDescent="0.2">
      <c r="A150" s="18" t="s">
        <v>571</v>
      </c>
      <c r="B150" s="19" t="s">
        <v>572</v>
      </c>
      <c r="C150" s="18" t="s">
        <v>573</v>
      </c>
      <c r="D150" s="17"/>
    </row>
    <row r="151" spans="1:4" x14ac:dyDescent="0.2">
      <c r="A151" s="18" t="s">
        <v>574</v>
      </c>
      <c r="B151" s="19" t="s">
        <v>575</v>
      </c>
      <c r="C151" s="18" t="s">
        <v>576</v>
      </c>
      <c r="D151" s="17"/>
    </row>
    <row r="152" spans="1:4" x14ac:dyDescent="0.2">
      <c r="A152" s="18" t="s">
        <v>577</v>
      </c>
      <c r="B152" s="19" t="s">
        <v>578</v>
      </c>
      <c r="C152" s="18" t="s">
        <v>579</v>
      </c>
      <c r="D152" s="17"/>
    </row>
    <row r="153" spans="1:4" x14ac:dyDescent="0.2">
      <c r="A153" s="18" t="s">
        <v>580</v>
      </c>
      <c r="B153" s="19" t="s">
        <v>581</v>
      </c>
      <c r="C153" s="18" t="s">
        <v>582</v>
      </c>
      <c r="D153" s="17"/>
    </row>
    <row r="154" spans="1:4" x14ac:dyDescent="0.2">
      <c r="A154" s="18" t="s">
        <v>583</v>
      </c>
      <c r="B154" s="19" t="s">
        <v>584</v>
      </c>
      <c r="C154" s="18" t="s">
        <v>585</v>
      </c>
      <c r="D154" s="17"/>
    </row>
    <row r="155" spans="1:4" x14ac:dyDescent="0.2">
      <c r="A155" s="18" t="s">
        <v>586</v>
      </c>
      <c r="B155" s="19" t="s">
        <v>587</v>
      </c>
      <c r="C155" s="18" t="s">
        <v>588</v>
      </c>
      <c r="D155" s="17"/>
    </row>
    <row r="156" spans="1:4" x14ac:dyDescent="0.2">
      <c r="A156" s="18" t="s">
        <v>589</v>
      </c>
      <c r="B156" s="19" t="s">
        <v>590</v>
      </c>
      <c r="C156" s="18" t="s">
        <v>591</v>
      </c>
      <c r="D156" s="17"/>
    </row>
    <row r="157" spans="1:4" x14ac:dyDescent="0.2">
      <c r="A157" s="18" t="s">
        <v>592</v>
      </c>
      <c r="B157" s="19" t="s">
        <v>593</v>
      </c>
      <c r="C157" s="18" t="s">
        <v>594</v>
      </c>
      <c r="D157" s="17"/>
    </row>
    <row r="158" spans="1:4" x14ac:dyDescent="0.2">
      <c r="A158" s="18" t="s">
        <v>595</v>
      </c>
      <c r="B158" s="19" t="s">
        <v>596</v>
      </c>
      <c r="C158" s="18" t="s">
        <v>597</v>
      </c>
      <c r="D158" s="17"/>
    </row>
    <row r="159" spans="1:4" x14ac:dyDescent="0.2">
      <c r="A159" s="18" t="s">
        <v>598</v>
      </c>
      <c r="B159" s="19" t="s">
        <v>599</v>
      </c>
      <c r="C159" s="18" t="s">
        <v>600</v>
      </c>
      <c r="D159" s="17"/>
    </row>
    <row r="160" spans="1:4" x14ac:dyDescent="0.2">
      <c r="A160" s="18" t="s">
        <v>601</v>
      </c>
      <c r="B160" s="19" t="s">
        <v>602</v>
      </c>
      <c r="C160" s="18" t="s">
        <v>603</v>
      </c>
      <c r="D160" s="17"/>
    </row>
    <row r="161" spans="1:4" x14ac:dyDescent="0.2">
      <c r="A161" s="18" t="s">
        <v>604</v>
      </c>
      <c r="B161" s="19" t="s">
        <v>605</v>
      </c>
      <c r="C161" s="18" t="s">
        <v>606</v>
      </c>
      <c r="D161" s="17"/>
    </row>
    <row r="162" spans="1:4" x14ac:dyDescent="0.2">
      <c r="A162" s="18" t="s">
        <v>607</v>
      </c>
      <c r="B162" s="19" t="s">
        <v>608</v>
      </c>
      <c r="C162" s="18" t="s">
        <v>609</v>
      </c>
      <c r="D162" s="17"/>
    </row>
    <row r="163" spans="1:4" x14ac:dyDescent="0.2">
      <c r="A163" s="18" t="s">
        <v>610</v>
      </c>
      <c r="B163" s="19" t="s">
        <v>611</v>
      </c>
      <c r="C163" s="18" t="s">
        <v>612</v>
      </c>
      <c r="D163" s="17"/>
    </row>
    <row r="164" spans="1:4" x14ac:dyDescent="0.2">
      <c r="A164" s="18" t="s">
        <v>613</v>
      </c>
      <c r="B164" s="19" t="s">
        <v>614</v>
      </c>
      <c r="C164" s="18" t="s">
        <v>615</v>
      </c>
      <c r="D164" s="17"/>
    </row>
    <row r="165" spans="1:4" x14ac:dyDescent="0.2">
      <c r="A165" s="18" t="s">
        <v>616</v>
      </c>
      <c r="B165" s="19" t="s">
        <v>617</v>
      </c>
      <c r="C165" s="18" t="s">
        <v>618</v>
      </c>
      <c r="D165" s="17"/>
    </row>
    <row r="166" spans="1:4" x14ac:dyDescent="0.2">
      <c r="A166" s="18" t="s">
        <v>619</v>
      </c>
      <c r="B166" s="19" t="s">
        <v>620</v>
      </c>
      <c r="C166" s="18" t="s">
        <v>621</v>
      </c>
      <c r="D166" s="17"/>
    </row>
    <row r="167" spans="1:4" x14ac:dyDescent="0.2">
      <c r="A167" s="18" t="s">
        <v>622</v>
      </c>
      <c r="B167" s="19" t="s">
        <v>623</v>
      </c>
      <c r="C167" s="18" t="s">
        <v>624</v>
      </c>
      <c r="D167" s="17"/>
    </row>
    <row r="168" spans="1:4" x14ac:dyDescent="0.2">
      <c r="A168" s="18" t="s">
        <v>625</v>
      </c>
      <c r="B168" s="19" t="s">
        <v>626</v>
      </c>
      <c r="C168" s="18" t="s">
        <v>627</v>
      </c>
      <c r="D168" s="17"/>
    </row>
    <row r="169" spans="1:4" x14ac:dyDescent="0.2">
      <c r="A169" s="18" t="s">
        <v>628</v>
      </c>
      <c r="B169" s="19" t="s">
        <v>629</v>
      </c>
      <c r="C169" s="18" t="s">
        <v>630</v>
      </c>
      <c r="D169" s="17"/>
    </row>
    <row r="170" spans="1:4" x14ac:dyDescent="0.2">
      <c r="A170" s="18" t="s">
        <v>631</v>
      </c>
      <c r="B170" s="19" t="s">
        <v>632</v>
      </c>
      <c r="C170" s="18" t="s">
        <v>633</v>
      </c>
      <c r="D170" s="17"/>
    </row>
    <row r="171" spans="1:4" x14ac:dyDescent="0.2">
      <c r="A171" s="18" t="s">
        <v>634</v>
      </c>
      <c r="B171" s="19" t="s">
        <v>635</v>
      </c>
      <c r="C171" s="18" t="s">
        <v>636</v>
      </c>
      <c r="D171" s="17"/>
    </row>
    <row r="172" spans="1:4" x14ac:dyDescent="0.2">
      <c r="A172" s="18" t="s">
        <v>637</v>
      </c>
      <c r="B172" s="19" t="s">
        <v>638</v>
      </c>
      <c r="C172" s="18" t="s">
        <v>639</v>
      </c>
      <c r="D172" s="17"/>
    </row>
    <row r="173" spans="1:4" x14ac:dyDescent="0.2">
      <c r="A173" s="18" t="s">
        <v>640</v>
      </c>
      <c r="B173" s="19" t="s">
        <v>641</v>
      </c>
      <c r="C173" s="18" t="s">
        <v>642</v>
      </c>
      <c r="D173" s="17"/>
    </row>
    <row r="174" spans="1:4" x14ac:dyDescent="0.2">
      <c r="A174" s="18" t="s">
        <v>643</v>
      </c>
      <c r="B174" s="19" t="s">
        <v>644</v>
      </c>
      <c r="C174" s="18" t="s">
        <v>645</v>
      </c>
      <c r="D174" s="17"/>
    </row>
    <row r="175" spans="1:4" x14ac:dyDescent="0.2">
      <c r="A175" s="18" t="s">
        <v>646</v>
      </c>
      <c r="B175" s="19" t="s">
        <v>647</v>
      </c>
      <c r="C175" s="18" t="s">
        <v>648</v>
      </c>
      <c r="D175" s="17"/>
    </row>
    <row r="176" spans="1:4" x14ac:dyDescent="0.2">
      <c r="A176" s="18" t="s">
        <v>649</v>
      </c>
      <c r="B176" s="19" t="s">
        <v>650</v>
      </c>
      <c r="C176" s="18" t="s">
        <v>651</v>
      </c>
      <c r="D176" s="17"/>
    </row>
    <row r="177" spans="1:4" x14ac:dyDescent="0.2">
      <c r="A177" s="18" t="s">
        <v>652</v>
      </c>
      <c r="B177" s="19" t="s">
        <v>653</v>
      </c>
      <c r="C177" s="18" t="s">
        <v>654</v>
      </c>
      <c r="D177" s="17"/>
    </row>
    <row r="178" spans="1:4" x14ac:dyDescent="0.2">
      <c r="A178" s="18" t="s">
        <v>655</v>
      </c>
      <c r="B178" s="19" t="s">
        <v>656</v>
      </c>
      <c r="C178" s="18" t="s">
        <v>657</v>
      </c>
      <c r="D178" s="17"/>
    </row>
    <row r="179" spans="1:4" x14ac:dyDescent="0.2">
      <c r="A179" s="18" t="s">
        <v>658</v>
      </c>
      <c r="B179" s="19" t="s">
        <v>659</v>
      </c>
      <c r="C179" s="18" t="s">
        <v>660</v>
      </c>
      <c r="D179" s="17"/>
    </row>
    <row r="180" spans="1:4" x14ac:dyDescent="0.2">
      <c r="A180" s="18" t="s">
        <v>661</v>
      </c>
      <c r="B180" s="19" t="s">
        <v>662</v>
      </c>
      <c r="C180" s="18" t="s">
        <v>663</v>
      </c>
      <c r="D180" s="17"/>
    </row>
    <row r="181" spans="1:4" x14ac:dyDescent="0.2">
      <c r="A181" s="18" t="s">
        <v>664</v>
      </c>
      <c r="B181" s="19" t="s">
        <v>665</v>
      </c>
      <c r="C181" s="18" t="s">
        <v>666</v>
      </c>
      <c r="D181" s="17"/>
    </row>
    <row r="182" spans="1:4" x14ac:dyDescent="0.2">
      <c r="A182" s="18" t="s">
        <v>667</v>
      </c>
      <c r="B182" s="19" t="s">
        <v>668</v>
      </c>
      <c r="C182" s="18" t="s">
        <v>669</v>
      </c>
      <c r="D182" s="17"/>
    </row>
    <row r="183" spans="1:4" x14ac:dyDescent="0.2">
      <c r="A183" s="18" t="s">
        <v>670</v>
      </c>
      <c r="B183" s="19" t="s">
        <v>671</v>
      </c>
      <c r="C183" s="18" t="s">
        <v>672</v>
      </c>
      <c r="D183" s="17"/>
    </row>
    <row r="184" spans="1:4" x14ac:dyDescent="0.2">
      <c r="A184" s="18" t="s">
        <v>673</v>
      </c>
      <c r="B184" s="19" t="s">
        <v>674</v>
      </c>
      <c r="C184" s="18" t="s">
        <v>675</v>
      </c>
      <c r="D184" s="17"/>
    </row>
    <row r="185" spans="1:4" x14ac:dyDescent="0.2">
      <c r="A185" s="18" t="s">
        <v>676</v>
      </c>
      <c r="B185" s="19" t="s">
        <v>677</v>
      </c>
      <c r="C185" s="18" t="s">
        <v>678</v>
      </c>
      <c r="D185" s="17"/>
    </row>
    <row r="186" spans="1:4" x14ac:dyDescent="0.2">
      <c r="A186" s="18" t="s">
        <v>679</v>
      </c>
      <c r="B186" s="19" t="s">
        <v>680</v>
      </c>
      <c r="C186" s="18" t="s">
        <v>681</v>
      </c>
      <c r="D186" s="17"/>
    </row>
    <row r="187" spans="1:4" x14ac:dyDescent="0.2">
      <c r="A187" s="18" t="s">
        <v>682</v>
      </c>
      <c r="B187" s="19" t="s">
        <v>683</v>
      </c>
      <c r="C187" s="18" t="s">
        <v>684</v>
      </c>
      <c r="D187" s="17"/>
    </row>
    <row r="188" spans="1:4" x14ac:dyDescent="0.2">
      <c r="A188" s="18" t="s">
        <v>685</v>
      </c>
      <c r="B188" s="19" t="s">
        <v>686</v>
      </c>
      <c r="C188" s="18" t="s">
        <v>687</v>
      </c>
      <c r="D188" s="17"/>
    </row>
    <row r="189" spans="1:4" x14ac:dyDescent="0.2">
      <c r="A189" s="18" t="s">
        <v>688</v>
      </c>
      <c r="B189" s="19" t="s">
        <v>689</v>
      </c>
      <c r="C189" s="18" t="s">
        <v>690</v>
      </c>
      <c r="D189" s="17"/>
    </row>
    <row r="190" spans="1:4" x14ac:dyDescent="0.2">
      <c r="A190" s="18" t="s">
        <v>691</v>
      </c>
      <c r="B190" s="19" t="s">
        <v>692</v>
      </c>
      <c r="C190" s="18" t="s">
        <v>693</v>
      </c>
      <c r="D190" s="17"/>
    </row>
    <row r="191" spans="1:4" x14ac:dyDescent="0.2">
      <c r="A191" s="18" t="s">
        <v>694</v>
      </c>
      <c r="B191" s="19" t="s">
        <v>695</v>
      </c>
      <c r="C191" s="18" t="s">
        <v>696</v>
      </c>
      <c r="D191" s="17"/>
    </row>
    <row r="192" spans="1:4" x14ac:dyDescent="0.2">
      <c r="A192" s="18" t="s">
        <v>697</v>
      </c>
      <c r="B192" s="19" t="s">
        <v>698</v>
      </c>
      <c r="C192" s="18" t="s">
        <v>699</v>
      </c>
      <c r="D192" s="17"/>
    </row>
    <row r="193" spans="1:4" x14ac:dyDescent="0.2">
      <c r="A193" s="18" t="s">
        <v>700</v>
      </c>
      <c r="B193" s="19" t="s">
        <v>701</v>
      </c>
      <c r="C193" s="18" t="s">
        <v>702</v>
      </c>
      <c r="D193" s="17"/>
    </row>
    <row r="194" spans="1:4" x14ac:dyDescent="0.2">
      <c r="A194" s="18" t="s">
        <v>703</v>
      </c>
      <c r="B194" s="19" t="s">
        <v>704</v>
      </c>
      <c r="C194" s="18" t="s">
        <v>705</v>
      </c>
      <c r="D194" s="17"/>
    </row>
    <row r="195" spans="1:4" x14ac:dyDescent="0.2">
      <c r="A195" s="18" t="s">
        <v>706</v>
      </c>
      <c r="B195" s="19" t="s">
        <v>707</v>
      </c>
      <c r="C195" s="18" t="s">
        <v>708</v>
      </c>
      <c r="D195" s="17"/>
    </row>
    <row r="196" spans="1:4" x14ac:dyDescent="0.2">
      <c r="A196" s="18" t="s">
        <v>709</v>
      </c>
      <c r="B196" s="19" t="s">
        <v>710</v>
      </c>
      <c r="C196" s="18" t="s">
        <v>711</v>
      </c>
      <c r="D196" s="17"/>
    </row>
    <row r="197" spans="1:4" x14ac:dyDescent="0.2">
      <c r="A197" s="18" t="s">
        <v>712</v>
      </c>
      <c r="B197" s="19" t="s">
        <v>713</v>
      </c>
      <c r="C197" s="18" t="s">
        <v>714</v>
      </c>
      <c r="D197" s="17"/>
    </row>
    <row r="198" spans="1:4" x14ac:dyDescent="0.2">
      <c r="A198" s="18" t="s">
        <v>715</v>
      </c>
      <c r="B198" s="19" t="s">
        <v>716</v>
      </c>
      <c r="C198" s="18" t="s">
        <v>717</v>
      </c>
      <c r="D198" s="17"/>
    </row>
    <row r="199" spans="1:4" x14ac:dyDescent="0.2">
      <c r="A199" s="18" t="s">
        <v>718</v>
      </c>
      <c r="B199" s="19" t="s">
        <v>719</v>
      </c>
      <c r="C199" s="18" t="s">
        <v>720</v>
      </c>
      <c r="D199" s="17"/>
    </row>
    <row r="200" spans="1:4" x14ac:dyDescent="0.2">
      <c r="A200" s="18" t="s">
        <v>721</v>
      </c>
      <c r="B200" s="19" t="s">
        <v>722</v>
      </c>
      <c r="C200" s="18" t="s">
        <v>723</v>
      </c>
      <c r="D200" s="17"/>
    </row>
    <row r="201" spans="1:4" x14ac:dyDescent="0.2">
      <c r="A201" s="18" t="s">
        <v>724</v>
      </c>
      <c r="B201" s="19" t="s">
        <v>725</v>
      </c>
      <c r="C201" s="18" t="s">
        <v>726</v>
      </c>
      <c r="D201" s="17"/>
    </row>
    <row r="202" spans="1:4" x14ac:dyDescent="0.2">
      <c r="A202" s="18" t="s">
        <v>727</v>
      </c>
      <c r="B202" s="19" t="s">
        <v>728</v>
      </c>
      <c r="C202" s="18" t="s">
        <v>729</v>
      </c>
      <c r="D202" s="17"/>
    </row>
    <row r="203" spans="1:4" x14ac:dyDescent="0.2">
      <c r="A203" s="18" t="s">
        <v>730</v>
      </c>
      <c r="B203" s="19" t="s">
        <v>731</v>
      </c>
      <c r="C203" s="18" t="s">
        <v>732</v>
      </c>
      <c r="D203" s="17"/>
    </row>
    <row r="204" spans="1:4" x14ac:dyDescent="0.2">
      <c r="A204" s="18" t="s">
        <v>733</v>
      </c>
      <c r="B204" s="19" t="s">
        <v>734</v>
      </c>
      <c r="C204" s="18" t="s">
        <v>735</v>
      </c>
      <c r="D204" s="17"/>
    </row>
    <row r="205" spans="1:4" x14ac:dyDescent="0.2">
      <c r="A205" s="18" t="s">
        <v>736</v>
      </c>
      <c r="B205" s="19" t="s">
        <v>737</v>
      </c>
      <c r="C205" s="18" t="s">
        <v>738</v>
      </c>
      <c r="D205" s="17"/>
    </row>
    <row r="206" spans="1:4" x14ac:dyDescent="0.2">
      <c r="A206" s="18" t="s">
        <v>739</v>
      </c>
      <c r="B206" s="19" t="s">
        <v>740</v>
      </c>
      <c r="C206" s="18" t="s">
        <v>741</v>
      </c>
      <c r="D206" s="17"/>
    </row>
    <row r="207" spans="1:4" x14ac:dyDescent="0.2">
      <c r="A207" s="18" t="s">
        <v>742</v>
      </c>
      <c r="B207" s="19" t="s">
        <v>743</v>
      </c>
      <c r="C207" s="18" t="s">
        <v>744</v>
      </c>
      <c r="D207" s="17"/>
    </row>
    <row r="208" spans="1:4" x14ac:dyDescent="0.2">
      <c r="A208" s="18" t="s">
        <v>745</v>
      </c>
      <c r="B208" s="19" t="s">
        <v>746</v>
      </c>
      <c r="C208" s="18" t="s">
        <v>747</v>
      </c>
      <c r="D208" s="17"/>
    </row>
    <row r="209" spans="1:4" x14ac:dyDescent="0.2">
      <c r="A209" s="18" t="s">
        <v>748</v>
      </c>
      <c r="B209" s="19" t="s">
        <v>749</v>
      </c>
      <c r="C209" s="18" t="s">
        <v>750</v>
      </c>
      <c r="D209" s="17"/>
    </row>
    <row r="210" spans="1:4" x14ac:dyDescent="0.2">
      <c r="A210" s="18" t="s">
        <v>751</v>
      </c>
      <c r="B210" s="19" t="s">
        <v>752</v>
      </c>
      <c r="C210" s="18" t="s">
        <v>753</v>
      </c>
      <c r="D210" s="17"/>
    </row>
    <row r="211" spans="1:4" x14ac:dyDescent="0.2">
      <c r="A211" s="18" t="s">
        <v>754</v>
      </c>
      <c r="B211" s="19" t="s">
        <v>755</v>
      </c>
      <c r="C211" s="18" t="s">
        <v>756</v>
      </c>
      <c r="D211" s="17"/>
    </row>
    <row r="212" spans="1:4" x14ac:dyDescent="0.2">
      <c r="A212" s="18" t="s">
        <v>757</v>
      </c>
      <c r="B212" s="19" t="s">
        <v>758</v>
      </c>
      <c r="C212" s="18" t="s">
        <v>759</v>
      </c>
      <c r="D212" s="17"/>
    </row>
    <row r="213" spans="1:4" x14ac:dyDescent="0.2">
      <c r="A213" s="18" t="s">
        <v>760</v>
      </c>
      <c r="B213" s="19" t="s">
        <v>761</v>
      </c>
      <c r="C213" s="18" t="s">
        <v>762</v>
      </c>
      <c r="D213" s="17"/>
    </row>
    <row r="214" spans="1:4" x14ac:dyDescent="0.2">
      <c r="A214" s="18" t="s">
        <v>763</v>
      </c>
      <c r="B214" s="19" t="s">
        <v>764</v>
      </c>
      <c r="C214" s="18" t="s">
        <v>765</v>
      </c>
      <c r="D214" s="17"/>
    </row>
    <row r="215" spans="1:4" x14ac:dyDescent="0.2">
      <c r="A215" s="18" t="s">
        <v>766</v>
      </c>
      <c r="B215" s="19" t="s">
        <v>767</v>
      </c>
      <c r="C215" s="18" t="s">
        <v>768</v>
      </c>
      <c r="D215" s="17"/>
    </row>
    <row r="216" spans="1:4" x14ac:dyDescent="0.2">
      <c r="A216" s="18" t="s">
        <v>769</v>
      </c>
      <c r="B216" s="19" t="s">
        <v>770</v>
      </c>
      <c r="C216" s="18" t="s">
        <v>771</v>
      </c>
      <c r="D216" s="17"/>
    </row>
    <row r="217" spans="1:4" x14ac:dyDescent="0.2">
      <c r="A217" s="18" t="s">
        <v>772</v>
      </c>
      <c r="B217" s="19" t="s">
        <v>773</v>
      </c>
      <c r="C217" s="18" t="s">
        <v>774</v>
      </c>
      <c r="D217" s="17"/>
    </row>
    <row r="218" spans="1:4" x14ac:dyDescent="0.2">
      <c r="A218" s="18" t="s">
        <v>775</v>
      </c>
      <c r="B218" s="19" t="s">
        <v>776</v>
      </c>
      <c r="C218" s="18" t="s">
        <v>777</v>
      </c>
      <c r="D218" s="17"/>
    </row>
    <row r="219" spans="1:4" x14ac:dyDescent="0.2">
      <c r="A219" s="18" t="s">
        <v>778</v>
      </c>
      <c r="B219" s="19" t="s">
        <v>779</v>
      </c>
      <c r="C219" s="18" t="s">
        <v>780</v>
      </c>
      <c r="D219" s="17"/>
    </row>
    <row r="220" spans="1:4" x14ac:dyDescent="0.2">
      <c r="A220" s="18" t="s">
        <v>781</v>
      </c>
      <c r="B220" s="19" t="s">
        <v>782</v>
      </c>
      <c r="C220" s="18" t="s">
        <v>783</v>
      </c>
      <c r="D220" s="17"/>
    </row>
    <row r="221" spans="1:4" x14ac:dyDescent="0.2">
      <c r="A221" s="18" t="s">
        <v>784</v>
      </c>
      <c r="B221" s="19" t="s">
        <v>785</v>
      </c>
      <c r="C221" s="18" t="s">
        <v>786</v>
      </c>
      <c r="D221" s="17"/>
    </row>
    <row r="222" spans="1:4" x14ac:dyDescent="0.2">
      <c r="A222" s="18" t="s">
        <v>787</v>
      </c>
      <c r="B222" s="19" t="s">
        <v>788</v>
      </c>
      <c r="C222" s="18" t="s">
        <v>789</v>
      </c>
      <c r="D222" s="17"/>
    </row>
    <row r="223" spans="1:4" x14ac:dyDescent="0.2">
      <c r="A223" s="18" t="s">
        <v>790</v>
      </c>
      <c r="B223" s="19" t="s">
        <v>791</v>
      </c>
      <c r="C223" s="18" t="s">
        <v>792</v>
      </c>
      <c r="D223" s="17"/>
    </row>
    <row r="224" spans="1:4" x14ac:dyDescent="0.2">
      <c r="A224" s="18" t="s">
        <v>793</v>
      </c>
      <c r="B224" s="19" t="s">
        <v>794</v>
      </c>
      <c r="C224" s="18" t="s">
        <v>795</v>
      </c>
      <c r="D224" s="17"/>
    </row>
    <row r="225" spans="1:4" x14ac:dyDescent="0.2">
      <c r="A225" s="18" t="s">
        <v>796</v>
      </c>
      <c r="B225" s="19" t="s">
        <v>797</v>
      </c>
      <c r="C225" s="18" t="s">
        <v>798</v>
      </c>
      <c r="D225" s="17"/>
    </row>
    <row r="226" spans="1:4" x14ac:dyDescent="0.2">
      <c r="A226" s="18" t="s">
        <v>799</v>
      </c>
      <c r="B226" s="19" t="s">
        <v>800</v>
      </c>
      <c r="C226" s="18" t="s">
        <v>801</v>
      </c>
      <c r="D226" s="17"/>
    </row>
    <row r="227" spans="1:4" x14ac:dyDescent="0.2">
      <c r="A227" s="18" t="s">
        <v>802</v>
      </c>
      <c r="B227" s="19" t="s">
        <v>803</v>
      </c>
      <c r="C227" s="18" t="s">
        <v>804</v>
      </c>
      <c r="D227" s="17"/>
    </row>
    <row r="228" spans="1:4" x14ac:dyDescent="0.2">
      <c r="A228" s="18" t="s">
        <v>805</v>
      </c>
      <c r="B228" s="19" t="s">
        <v>806</v>
      </c>
      <c r="C228" s="18" t="s">
        <v>807</v>
      </c>
      <c r="D228" s="17"/>
    </row>
    <row r="229" spans="1:4" x14ac:dyDescent="0.2">
      <c r="A229" s="18" t="s">
        <v>808</v>
      </c>
      <c r="B229" s="19" t="s">
        <v>809</v>
      </c>
      <c r="C229" s="18" t="s">
        <v>810</v>
      </c>
      <c r="D229" s="17"/>
    </row>
    <row r="230" spans="1:4" x14ac:dyDescent="0.2">
      <c r="A230" s="18" t="s">
        <v>811</v>
      </c>
      <c r="B230" s="19" t="s">
        <v>812</v>
      </c>
      <c r="C230" s="18" t="s">
        <v>813</v>
      </c>
      <c r="D230" s="17"/>
    </row>
    <row r="231" spans="1:4" x14ac:dyDescent="0.2">
      <c r="A231" s="18" t="s">
        <v>814</v>
      </c>
      <c r="B231" s="19" t="s">
        <v>815</v>
      </c>
      <c r="C231" s="18" t="s">
        <v>816</v>
      </c>
      <c r="D231" s="17"/>
    </row>
    <row r="232" spans="1:4" x14ac:dyDescent="0.2">
      <c r="A232" s="18" t="s">
        <v>817</v>
      </c>
      <c r="B232" s="19" t="s">
        <v>818</v>
      </c>
      <c r="C232" s="18" t="s">
        <v>819</v>
      </c>
      <c r="D232" s="17"/>
    </row>
    <row r="233" spans="1:4" x14ac:dyDescent="0.2">
      <c r="A233" s="18" t="s">
        <v>820</v>
      </c>
      <c r="B233" s="19" t="s">
        <v>821</v>
      </c>
      <c r="C233" s="18" t="s">
        <v>822</v>
      </c>
      <c r="D233" s="17"/>
    </row>
    <row r="234" spans="1:4" x14ac:dyDescent="0.2">
      <c r="A234" s="18" t="s">
        <v>823</v>
      </c>
      <c r="B234" s="19" t="s">
        <v>824</v>
      </c>
      <c r="C234" s="18" t="s">
        <v>825</v>
      </c>
      <c r="D234" s="17"/>
    </row>
    <row r="235" spans="1:4" x14ac:dyDescent="0.2">
      <c r="A235" s="18" t="s">
        <v>826</v>
      </c>
      <c r="B235" s="19" t="s">
        <v>827</v>
      </c>
      <c r="C235" s="18" t="s">
        <v>828</v>
      </c>
      <c r="D235" s="17"/>
    </row>
    <row r="236" spans="1:4" x14ac:dyDescent="0.2">
      <c r="A236" s="18" t="s">
        <v>829</v>
      </c>
      <c r="B236" s="19" t="s">
        <v>830</v>
      </c>
      <c r="C236" s="18" t="s">
        <v>831</v>
      </c>
      <c r="D236" s="17"/>
    </row>
    <row r="237" spans="1:4" x14ac:dyDescent="0.2">
      <c r="A237" s="18" t="s">
        <v>832</v>
      </c>
      <c r="B237" s="19" t="s">
        <v>833</v>
      </c>
      <c r="C237" s="18" t="s">
        <v>834</v>
      </c>
      <c r="D237" s="17"/>
    </row>
    <row r="238" spans="1:4" x14ac:dyDescent="0.2">
      <c r="A238" s="18" t="s">
        <v>835</v>
      </c>
      <c r="B238" s="19" t="s">
        <v>836</v>
      </c>
      <c r="C238" s="18" t="s">
        <v>837</v>
      </c>
      <c r="D238" s="17"/>
    </row>
    <row r="239" spans="1:4" x14ac:dyDescent="0.2">
      <c r="A239" s="18" t="s">
        <v>838</v>
      </c>
      <c r="B239" s="19" t="s">
        <v>839</v>
      </c>
      <c r="C239" s="18" t="s">
        <v>840</v>
      </c>
      <c r="D239" s="17"/>
    </row>
    <row r="240" spans="1:4" x14ac:dyDescent="0.2">
      <c r="A240" s="18" t="s">
        <v>841</v>
      </c>
      <c r="B240" s="19" t="s">
        <v>842</v>
      </c>
      <c r="C240" s="18" t="s">
        <v>843</v>
      </c>
      <c r="D240" s="17"/>
    </row>
    <row r="241" spans="1:4" x14ac:dyDescent="0.2">
      <c r="A241" s="18" t="s">
        <v>844</v>
      </c>
      <c r="B241" s="19" t="s">
        <v>845</v>
      </c>
      <c r="C241" s="18" t="s">
        <v>846</v>
      </c>
      <c r="D241" s="17"/>
    </row>
    <row r="242" spans="1:4" x14ac:dyDescent="0.2">
      <c r="A242" s="18" t="s">
        <v>847</v>
      </c>
      <c r="B242" s="19" t="s">
        <v>848</v>
      </c>
      <c r="C242" s="18" t="s">
        <v>849</v>
      </c>
      <c r="D242" s="17"/>
    </row>
    <row r="243" spans="1:4" x14ac:dyDescent="0.2">
      <c r="A243" s="18" t="s">
        <v>850</v>
      </c>
      <c r="B243" s="19" t="s">
        <v>851</v>
      </c>
      <c r="C243" s="18" t="s">
        <v>852</v>
      </c>
      <c r="D243" s="17"/>
    </row>
    <row r="244" spans="1:4" x14ac:dyDescent="0.2">
      <c r="A244" s="18" t="s">
        <v>853</v>
      </c>
      <c r="B244" s="19" t="s">
        <v>854</v>
      </c>
      <c r="C244" s="18" t="s">
        <v>855</v>
      </c>
      <c r="D244" s="17"/>
    </row>
    <row r="245" spans="1:4" x14ac:dyDescent="0.2">
      <c r="A245" s="18" t="s">
        <v>856</v>
      </c>
      <c r="B245" s="19" t="s">
        <v>857</v>
      </c>
      <c r="C245" s="18" t="s">
        <v>858</v>
      </c>
      <c r="D245" s="17"/>
    </row>
    <row r="246" spans="1:4" x14ac:dyDescent="0.2">
      <c r="A246" s="18" t="s">
        <v>859</v>
      </c>
      <c r="B246" s="19" t="s">
        <v>860</v>
      </c>
      <c r="C246" s="18" t="s">
        <v>861</v>
      </c>
      <c r="D246" s="17"/>
    </row>
    <row r="247" spans="1:4" x14ac:dyDescent="0.2">
      <c r="A247" s="18" t="s">
        <v>862</v>
      </c>
      <c r="B247" s="19" t="s">
        <v>863</v>
      </c>
      <c r="C247" s="18" t="s">
        <v>864</v>
      </c>
      <c r="D247" s="17"/>
    </row>
    <row r="248" spans="1:4" x14ac:dyDescent="0.2">
      <c r="A248" s="18" t="s">
        <v>865</v>
      </c>
      <c r="B248" s="19" t="s">
        <v>866</v>
      </c>
      <c r="C248" s="18" t="s">
        <v>867</v>
      </c>
      <c r="D248" s="17"/>
    </row>
    <row r="249" spans="1:4" x14ac:dyDescent="0.2">
      <c r="A249" s="18" t="s">
        <v>868</v>
      </c>
      <c r="B249" s="19" t="s">
        <v>869</v>
      </c>
      <c r="C249" s="18" t="s">
        <v>870</v>
      </c>
      <c r="D249" s="17"/>
    </row>
    <row r="250" spans="1:4" x14ac:dyDescent="0.2">
      <c r="A250" s="18" t="s">
        <v>871</v>
      </c>
      <c r="B250" s="19" t="s">
        <v>872</v>
      </c>
      <c r="C250" s="18" t="s">
        <v>873</v>
      </c>
      <c r="D250" s="17"/>
    </row>
    <row r="251" spans="1:4" x14ac:dyDescent="0.2">
      <c r="A251" s="18" t="s">
        <v>874</v>
      </c>
      <c r="B251" s="19" t="s">
        <v>875</v>
      </c>
      <c r="C251" s="18" t="s">
        <v>876</v>
      </c>
      <c r="D251" s="17"/>
    </row>
    <row r="252" spans="1:4" x14ac:dyDescent="0.2">
      <c r="A252" s="18" t="s">
        <v>877</v>
      </c>
      <c r="B252" s="19" t="s">
        <v>878</v>
      </c>
      <c r="C252" s="18" t="s">
        <v>879</v>
      </c>
      <c r="D252" s="17"/>
    </row>
    <row r="253" spans="1:4" x14ac:dyDescent="0.2">
      <c r="A253" s="18" t="s">
        <v>880</v>
      </c>
      <c r="B253" s="19" t="s">
        <v>881</v>
      </c>
      <c r="C253" s="18" t="s">
        <v>882</v>
      </c>
      <c r="D253" s="17"/>
    </row>
    <row r="254" spans="1:4" x14ac:dyDescent="0.2">
      <c r="A254" s="18" t="s">
        <v>883</v>
      </c>
      <c r="B254" s="19" t="s">
        <v>884</v>
      </c>
      <c r="C254" s="18" t="s">
        <v>885</v>
      </c>
      <c r="D254" s="17"/>
    </row>
    <row r="255" spans="1:4" x14ac:dyDescent="0.2">
      <c r="A255" s="18" t="s">
        <v>886</v>
      </c>
      <c r="B255" s="19" t="s">
        <v>887</v>
      </c>
      <c r="C255" s="18" t="s">
        <v>888</v>
      </c>
      <c r="D255" s="17"/>
    </row>
    <row r="256" spans="1:4" x14ac:dyDescent="0.2">
      <c r="A256" s="18" t="s">
        <v>889</v>
      </c>
      <c r="B256" s="19" t="s">
        <v>890</v>
      </c>
      <c r="C256" s="18" t="s">
        <v>891</v>
      </c>
      <c r="D256" s="17"/>
    </row>
    <row r="257" spans="1:4" x14ac:dyDescent="0.2">
      <c r="A257" s="18" t="s">
        <v>892</v>
      </c>
      <c r="B257" s="19" t="s">
        <v>893</v>
      </c>
      <c r="C257" s="18" t="s">
        <v>894</v>
      </c>
      <c r="D257" s="17"/>
    </row>
    <row r="258" spans="1:4" x14ac:dyDescent="0.2">
      <c r="A258" s="18" t="s">
        <v>895</v>
      </c>
      <c r="B258" s="19" t="s">
        <v>896</v>
      </c>
      <c r="C258" s="18" t="s">
        <v>897</v>
      </c>
      <c r="D258" s="17"/>
    </row>
    <row r="259" spans="1:4" x14ac:dyDescent="0.2">
      <c r="A259" s="18" t="s">
        <v>898</v>
      </c>
      <c r="B259" s="19" t="s">
        <v>899</v>
      </c>
      <c r="C259" s="18" t="s">
        <v>900</v>
      </c>
      <c r="D259" s="17"/>
    </row>
    <row r="260" spans="1:4" x14ac:dyDescent="0.2">
      <c r="A260" s="18" t="s">
        <v>901</v>
      </c>
      <c r="B260" s="19" t="s">
        <v>902</v>
      </c>
      <c r="C260" s="18" t="s">
        <v>903</v>
      </c>
      <c r="D260" s="17"/>
    </row>
    <row r="261" spans="1:4" x14ac:dyDescent="0.2">
      <c r="A261" s="18" t="s">
        <v>904</v>
      </c>
      <c r="B261" s="19" t="s">
        <v>905</v>
      </c>
      <c r="C261" s="18" t="s">
        <v>906</v>
      </c>
      <c r="D261" s="17"/>
    </row>
    <row r="262" spans="1:4" x14ac:dyDescent="0.2">
      <c r="A262" s="18" t="s">
        <v>907</v>
      </c>
      <c r="B262" s="19" t="s">
        <v>908</v>
      </c>
      <c r="C262" s="18" t="s">
        <v>909</v>
      </c>
      <c r="D262" s="17"/>
    </row>
    <row r="263" spans="1:4" x14ac:dyDescent="0.2">
      <c r="A263" s="18" t="s">
        <v>910</v>
      </c>
      <c r="B263" s="19" t="s">
        <v>911</v>
      </c>
      <c r="C263" s="18" t="s">
        <v>912</v>
      </c>
      <c r="D263" s="17"/>
    </row>
    <row r="264" spans="1:4" x14ac:dyDescent="0.2">
      <c r="A264" s="18" t="s">
        <v>913</v>
      </c>
      <c r="B264" s="19" t="s">
        <v>914</v>
      </c>
      <c r="C264" s="18" t="s">
        <v>915</v>
      </c>
      <c r="D264" s="17"/>
    </row>
    <row r="265" spans="1:4" x14ac:dyDescent="0.2">
      <c r="A265" s="18" t="s">
        <v>916</v>
      </c>
      <c r="B265" s="19" t="s">
        <v>917</v>
      </c>
      <c r="C265" s="18" t="s">
        <v>918</v>
      </c>
      <c r="D265" s="17"/>
    </row>
    <row r="266" spans="1:4" x14ac:dyDescent="0.2">
      <c r="A266" s="18" t="s">
        <v>919</v>
      </c>
      <c r="B266" s="19" t="s">
        <v>920</v>
      </c>
      <c r="C266" s="18" t="s">
        <v>921</v>
      </c>
      <c r="D266" s="17"/>
    </row>
    <row r="267" spans="1:4" x14ac:dyDescent="0.2">
      <c r="A267" s="18" t="s">
        <v>922</v>
      </c>
      <c r="B267" s="19" t="s">
        <v>923</v>
      </c>
      <c r="C267" s="18" t="s">
        <v>924</v>
      </c>
      <c r="D267" s="17"/>
    </row>
    <row r="268" spans="1:4" x14ac:dyDescent="0.2">
      <c r="A268" s="18" t="s">
        <v>925</v>
      </c>
      <c r="B268" s="19" t="s">
        <v>926</v>
      </c>
      <c r="C268" s="18" t="s">
        <v>927</v>
      </c>
      <c r="D268" s="17"/>
    </row>
    <row r="269" spans="1:4" x14ac:dyDescent="0.2">
      <c r="A269" s="18" t="s">
        <v>313</v>
      </c>
      <c r="B269" s="19" t="s">
        <v>928</v>
      </c>
      <c r="C269" s="18" t="s">
        <v>929</v>
      </c>
      <c r="D269" s="17"/>
    </row>
    <row r="270" spans="1:4" x14ac:dyDescent="0.2">
      <c r="A270" s="18" t="s">
        <v>930</v>
      </c>
      <c r="B270" s="19" t="s">
        <v>931</v>
      </c>
      <c r="C270" s="18" t="s">
        <v>932</v>
      </c>
      <c r="D270" s="17"/>
    </row>
    <row r="271" spans="1:4" x14ac:dyDescent="0.2">
      <c r="A271" s="18" t="s">
        <v>933</v>
      </c>
      <c r="B271" s="19" t="s">
        <v>934</v>
      </c>
      <c r="C271" s="18" t="s">
        <v>935</v>
      </c>
      <c r="D271" s="17"/>
    </row>
    <row r="272" spans="1:4" x14ac:dyDescent="0.2">
      <c r="A272" s="18" t="s">
        <v>936</v>
      </c>
      <c r="B272" s="19" t="s">
        <v>937</v>
      </c>
      <c r="C272" s="18" t="s">
        <v>938</v>
      </c>
      <c r="D272" s="17"/>
    </row>
    <row r="273" spans="1:4" x14ac:dyDescent="0.2">
      <c r="A273" s="18" t="s">
        <v>939</v>
      </c>
      <c r="B273" s="19" t="s">
        <v>940</v>
      </c>
      <c r="C273" s="18" t="s">
        <v>941</v>
      </c>
      <c r="D273" s="17"/>
    </row>
    <row r="274" spans="1:4" x14ac:dyDescent="0.2">
      <c r="A274" s="18" t="s">
        <v>942</v>
      </c>
      <c r="B274" s="19" t="s">
        <v>943</v>
      </c>
      <c r="C274" s="18" t="s">
        <v>944</v>
      </c>
      <c r="D274" s="17"/>
    </row>
    <row r="275" spans="1:4" x14ac:dyDescent="0.2">
      <c r="A275" s="18" t="s">
        <v>945</v>
      </c>
      <c r="B275" s="19" t="s">
        <v>946</v>
      </c>
      <c r="C275" s="18" t="s">
        <v>947</v>
      </c>
      <c r="D275" s="17"/>
    </row>
    <row r="276" spans="1:4" x14ac:dyDescent="0.2">
      <c r="A276" s="18" t="s">
        <v>948</v>
      </c>
      <c r="B276" s="19" t="s">
        <v>949</v>
      </c>
      <c r="C276" s="18" t="s">
        <v>950</v>
      </c>
      <c r="D276" s="17"/>
    </row>
    <row r="277" spans="1:4" x14ac:dyDescent="0.2">
      <c r="A277" s="18" t="s">
        <v>951</v>
      </c>
      <c r="B277" s="19" t="s">
        <v>952</v>
      </c>
      <c r="C277" s="18" t="s">
        <v>953</v>
      </c>
      <c r="D277" s="17"/>
    </row>
    <row r="278" spans="1:4" x14ac:dyDescent="0.2">
      <c r="A278" s="18" t="s">
        <v>954</v>
      </c>
      <c r="B278" s="19" t="s">
        <v>955</v>
      </c>
      <c r="C278" s="18" t="s">
        <v>956</v>
      </c>
      <c r="D278" s="17"/>
    </row>
    <row r="279" spans="1:4" x14ac:dyDescent="0.2">
      <c r="A279" s="18" t="s">
        <v>957</v>
      </c>
      <c r="B279" s="19" t="s">
        <v>958</v>
      </c>
      <c r="C279" s="18" t="s">
        <v>959</v>
      </c>
      <c r="D279" s="17"/>
    </row>
    <row r="280" spans="1:4" x14ac:dyDescent="0.2">
      <c r="A280" s="18" t="s">
        <v>960</v>
      </c>
      <c r="B280" s="19" t="s">
        <v>961</v>
      </c>
      <c r="C280" s="18" t="s">
        <v>962</v>
      </c>
      <c r="D280" s="17"/>
    </row>
    <row r="281" spans="1:4" x14ac:dyDescent="0.2">
      <c r="A281" s="18" t="s">
        <v>963</v>
      </c>
      <c r="B281" s="19" t="s">
        <v>964</v>
      </c>
      <c r="C281" s="18" t="s">
        <v>965</v>
      </c>
      <c r="D281" s="17"/>
    </row>
    <row r="282" spans="1:4" x14ac:dyDescent="0.2">
      <c r="A282" s="18" t="s">
        <v>966</v>
      </c>
      <c r="B282" s="19" t="s">
        <v>967</v>
      </c>
      <c r="C282" s="18" t="s">
        <v>968</v>
      </c>
      <c r="D282" s="17"/>
    </row>
    <row r="283" spans="1:4" x14ac:dyDescent="0.2">
      <c r="A283" s="18" t="s">
        <v>969</v>
      </c>
      <c r="B283" s="19" t="s">
        <v>970</v>
      </c>
      <c r="C283" s="18" t="s">
        <v>971</v>
      </c>
      <c r="D283" s="17"/>
    </row>
    <row r="284" spans="1:4" x14ac:dyDescent="0.2">
      <c r="A284" s="18" t="s">
        <v>972</v>
      </c>
      <c r="B284" s="19" t="s">
        <v>973</v>
      </c>
      <c r="C284" s="18" t="s">
        <v>974</v>
      </c>
      <c r="D284" s="17"/>
    </row>
    <row r="285" spans="1:4" x14ac:dyDescent="0.2">
      <c r="A285" s="18" t="s">
        <v>975</v>
      </c>
      <c r="B285" s="19" t="s">
        <v>976</v>
      </c>
      <c r="C285" s="18" t="s">
        <v>977</v>
      </c>
      <c r="D285" s="17"/>
    </row>
    <row r="286" spans="1:4" x14ac:dyDescent="0.2">
      <c r="A286" s="18" t="s">
        <v>978</v>
      </c>
      <c r="B286" s="19" t="s">
        <v>979</v>
      </c>
      <c r="C286" s="18" t="s">
        <v>980</v>
      </c>
      <c r="D286" s="17"/>
    </row>
    <row r="287" spans="1:4" x14ac:dyDescent="0.2">
      <c r="A287" s="18" t="s">
        <v>981</v>
      </c>
      <c r="B287" s="19" t="s">
        <v>982</v>
      </c>
      <c r="C287" s="18" t="s">
        <v>983</v>
      </c>
      <c r="D287" s="17"/>
    </row>
    <row r="288" spans="1:4" x14ac:dyDescent="0.2">
      <c r="A288" s="18" t="s">
        <v>984</v>
      </c>
      <c r="B288" s="19" t="s">
        <v>985</v>
      </c>
      <c r="C288" s="18" t="s">
        <v>986</v>
      </c>
      <c r="D288" s="17"/>
    </row>
    <row r="289" spans="1:4" x14ac:dyDescent="0.2">
      <c r="A289" s="18" t="s">
        <v>987</v>
      </c>
      <c r="B289" s="19" t="s">
        <v>988</v>
      </c>
      <c r="C289" s="18" t="s">
        <v>989</v>
      </c>
      <c r="D289" s="17"/>
    </row>
    <row r="290" spans="1:4" x14ac:dyDescent="0.2">
      <c r="A290" s="18" t="s">
        <v>990</v>
      </c>
      <c r="B290" s="19" t="s">
        <v>991</v>
      </c>
      <c r="C290" s="18" t="s">
        <v>992</v>
      </c>
      <c r="D290" s="17"/>
    </row>
    <row r="291" spans="1:4" x14ac:dyDescent="0.2">
      <c r="A291" s="18" t="s">
        <v>993</v>
      </c>
      <c r="B291" s="19" t="s">
        <v>994</v>
      </c>
      <c r="C291" s="18" t="s">
        <v>995</v>
      </c>
      <c r="D291" s="17"/>
    </row>
    <row r="292" spans="1:4" x14ac:dyDescent="0.2">
      <c r="A292" s="18" t="s">
        <v>996</v>
      </c>
      <c r="B292" s="19" t="s">
        <v>997</v>
      </c>
      <c r="C292" s="18" t="s">
        <v>998</v>
      </c>
      <c r="D292" s="17"/>
    </row>
    <row r="293" spans="1:4" x14ac:dyDescent="0.2">
      <c r="A293" s="18" t="s">
        <v>999</v>
      </c>
      <c r="B293" s="19" t="s">
        <v>1000</v>
      </c>
      <c r="C293" s="18" t="s">
        <v>1001</v>
      </c>
      <c r="D293" s="17"/>
    </row>
    <row r="294" spans="1:4" x14ac:dyDescent="0.2">
      <c r="A294" s="18" t="s">
        <v>1002</v>
      </c>
      <c r="B294" s="19" t="s">
        <v>1003</v>
      </c>
      <c r="C294" s="18" t="s">
        <v>1004</v>
      </c>
      <c r="D294" s="17"/>
    </row>
    <row r="295" spans="1:4" x14ac:dyDescent="0.2">
      <c r="A295" s="18" t="s">
        <v>1005</v>
      </c>
      <c r="B295" s="19" t="s">
        <v>1006</v>
      </c>
      <c r="C295" s="18" t="s">
        <v>1007</v>
      </c>
      <c r="D295" s="17"/>
    </row>
    <row r="296" spans="1:4" x14ac:dyDescent="0.2">
      <c r="A296" s="18" t="s">
        <v>1008</v>
      </c>
      <c r="B296" s="19" t="s">
        <v>1009</v>
      </c>
      <c r="C296" s="18" t="s">
        <v>1010</v>
      </c>
      <c r="D296" s="17"/>
    </row>
    <row r="297" spans="1:4" x14ac:dyDescent="0.2">
      <c r="A297" s="18" t="s">
        <v>1011</v>
      </c>
      <c r="B297" s="19" t="s">
        <v>1012</v>
      </c>
      <c r="C297" s="18" t="s">
        <v>1013</v>
      </c>
      <c r="D297" s="17"/>
    </row>
    <row r="298" spans="1:4" x14ac:dyDescent="0.2">
      <c r="A298" s="18" t="s">
        <v>1014</v>
      </c>
      <c r="B298" s="19" t="s">
        <v>1015</v>
      </c>
      <c r="C298" s="18" t="s">
        <v>1016</v>
      </c>
      <c r="D298" s="17"/>
    </row>
    <row r="299" spans="1:4" x14ac:dyDescent="0.2">
      <c r="A299" s="18" t="s">
        <v>1017</v>
      </c>
      <c r="B299" s="19" t="s">
        <v>1018</v>
      </c>
      <c r="C299" s="18" t="s">
        <v>1019</v>
      </c>
      <c r="D299" s="17"/>
    </row>
    <row r="300" spans="1:4" x14ac:dyDescent="0.2">
      <c r="A300" s="18" t="s">
        <v>1020</v>
      </c>
      <c r="B300" s="19" t="s">
        <v>1021</v>
      </c>
      <c r="C300" s="18" t="s">
        <v>1022</v>
      </c>
      <c r="D300" s="17"/>
    </row>
    <row r="301" spans="1:4" x14ac:dyDescent="0.2">
      <c r="A301" s="18" t="s">
        <v>1023</v>
      </c>
      <c r="B301" s="19" t="s">
        <v>1024</v>
      </c>
      <c r="C301" s="18" t="s">
        <v>1025</v>
      </c>
      <c r="D301" s="17"/>
    </row>
    <row r="302" spans="1:4" x14ac:dyDescent="0.2">
      <c r="A302" s="18" t="s">
        <v>1026</v>
      </c>
      <c r="B302" s="19" t="s">
        <v>1027</v>
      </c>
      <c r="C302" s="18" t="s">
        <v>1028</v>
      </c>
      <c r="D302" s="17"/>
    </row>
    <row r="303" spans="1:4" x14ac:dyDescent="0.2">
      <c r="A303" s="18" t="s">
        <v>1029</v>
      </c>
      <c r="B303" s="19" t="s">
        <v>1030</v>
      </c>
      <c r="C303" s="18" t="s">
        <v>1031</v>
      </c>
      <c r="D303" s="17"/>
    </row>
    <row r="304" spans="1:4" x14ac:dyDescent="0.2">
      <c r="A304" s="18" t="s">
        <v>1032</v>
      </c>
      <c r="B304" s="19" t="s">
        <v>1033</v>
      </c>
      <c r="C304" s="18" t="s">
        <v>1034</v>
      </c>
      <c r="D304" s="17"/>
    </row>
    <row r="305" spans="1:4" x14ac:dyDescent="0.2">
      <c r="A305" s="18" t="s">
        <v>1035</v>
      </c>
      <c r="B305" s="19" t="s">
        <v>1036</v>
      </c>
      <c r="C305" s="18" t="s">
        <v>1037</v>
      </c>
      <c r="D305" s="17"/>
    </row>
    <row r="306" spans="1:4" x14ac:dyDescent="0.2">
      <c r="A306" s="18" t="s">
        <v>1038</v>
      </c>
      <c r="B306" s="19" t="s">
        <v>1039</v>
      </c>
      <c r="C306" s="18" t="s">
        <v>1040</v>
      </c>
      <c r="D306" s="17"/>
    </row>
    <row r="307" spans="1:4" x14ac:dyDescent="0.2">
      <c r="A307" s="18" t="s">
        <v>1041</v>
      </c>
      <c r="B307" s="19" t="s">
        <v>1042</v>
      </c>
      <c r="C307" s="18" t="s">
        <v>1043</v>
      </c>
      <c r="D307" s="17"/>
    </row>
    <row r="308" spans="1:4" x14ac:dyDescent="0.2">
      <c r="A308" s="18" t="s">
        <v>1044</v>
      </c>
      <c r="B308" s="19" t="s">
        <v>1045</v>
      </c>
      <c r="C308" s="18" t="s">
        <v>1046</v>
      </c>
      <c r="D308" s="17"/>
    </row>
    <row r="309" spans="1:4" x14ac:dyDescent="0.2">
      <c r="A309" s="18" t="s">
        <v>1047</v>
      </c>
      <c r="B309" s="19" t="s">
        <v>1048</v>
      </c>
      <c r="C309" s="18" t="s">
        <v>1049</v>
      </c>
      <c r="D309" s="17"/>
    </row>
    <row r="310" spans="1:4" x14ac:dyDescent="0.2">
      <c r="A310" s="18" t="s">
        <v>1050</v>
      </c>
      <c r="B310" s="19" t="s">
        <v>1051</v>
      </c>
      <c r="C310" s="18" t="s">
        <v>1052</v>
      </c>
      <c r="D310" s="17"/>
    </row>
    <row r="311" spans="1:4" x14ac:dyDescent="0.2">
      <c r="A311" s="18" t="s">
        <v>1053</v>
      </c>
      <c r="B311" s="19" t="s">
        <v>1054</v>
      </c>
      <c r="C311" s="18" t="s">
        <v>1055</v>
      </c>
      <c r="D311" s="17"/>
    </row>
    <row r="312" spans="1:4" x14ac:dyDescent="0.2">
      <c r="A312" s="18" t="s">
        <v>1056</v>
      </c>
      <c r="B312" s="19" t="s">
        <v>1057</v>
      </c>
      <c r="C312" s="18" t="s">
        <v>1058</v>
      </c>
      <c r="D312" s="17"/>
    </row>
    <row r="313" spans="1:4" x14ac:dyDescent="0.2">
      <c r="A313" s="18" t="s">
        <v>1059</v>
      </c>
      <c r="B313" s="19" t="s">
        <v>1060</v>
      </c>
      <c r="C313" s="18" t="s">
        <v>1061</v>
      </c>
      <c r="D313" s="17"/>
    </row>
    <row r="314" spans="1:4" x14ac:dyDescent="0.2">
      <c r="A314" s="18" t="s">
        <v>1062</v>
      </c>
      <c r="B314" s="19" t="s">
        <v>1063</v>
      </c>
      <c r="C314" s="18" t="s">
        <v>1064</v>
      </c>
      <c r="D314" s="17"/>
    </row>
    <row r="315" spans="1:4" x14ac:dyDescent="0.2">
      <c r="A315" s="18" t="s">
        <v>1065</v>
      </c>
      <c r="B315" s="19" t="s">
        <v>1066</v>
      </c>
      <c r="C315" s="18" t="s">
        <v>1067</v>
      </c>
      <c r="D315" s="17"/>
    </row>
    <row r="316" spans="1:4" x14ac:dyDescent="0.2">
      <c r="A316" s="18" t="s">
        <v>1068</v>
      </c>
      <c r="B316" s="19" t="s">
        <v>1069</v>
      </c>
      <c r="C316" s="18" t="s">
        <v>1070</v>
      </c>
      <c r="D316" s="17"/>
    </row>
    <row r="317" spans="1:4" x14ac:dyDescent="0.2">
      <c r="A317" s="18" t="s">
        <v>1071</v>
      </c>
      <c r="B317" s="19" t="s">
        <v>1072</v>
      </c>
      <c r="C317" s="18" t="s">
        <v>1073</v>
      </c>
      <c r="D317" s="17"/>
    </row>
    <row r="318" spans="1:4" x14ac:dyDescent="0.2">
      <c r="A318" s="18" t="s">
        <v>1074</v>
      </c>
      <c r="B318" s="19" t="s">
        <v>1075</v>
      </c>
      <c r="C318" s="18" t="s">
        <v>1076</v>
      </c>
      <c r="D318" s="17"/>
    </row>
    <row r="319" spans="1:4" x14ac:dyDescent="0.2">
      <c r="A319" s="18" t="s">
        <v>1077</v>
      </c>
      <c r="B319" s="19" t="s">
        <v>1078</v>
      </c>
      <c r="C319" s="18" t="s">
        <v>1079</v>
      </c>
      <c r="D319" s="17"/>
    </row>
    <row r="320" spans="1:4" x14ac:dyDescent="0.2">
      <c r="A320" s="18" t="s">
        <v>1080</v>
      </c>
      <c r="B320" s="19" t="s">
        <v>1081</v>
      </c>
      <c r="C320" s="18" t="s">
        <v>1082</v>
      </c>
      <c r="D320" s="17"/>
    </row>
    <row r="321" spans="1:4" x14ac:dyDescent="0.2">
      <c r="A321" s="18" t="s">
        <v>1083</v>
      </c>
      <c r="B321" s="19" t="s">
        <v>1084</v>
      </c>
      <c r="C321" s="18" t="s">
        <v>1085</v>
      </c>
      <c r="D321" s="17"/>
    </row>
    <row r="322" spans="1:4" x14ac:dyDescent="0.2">
      <c r="A322" s="18" t="s">
        <v>1086</v>
      </c>
      <c r="B322" s="19" t="s">
        <v>1087</v>
      </c>
      <c r="C322" s="18" t="s">
        <v>1088</v>
      </c>
      <c r="D322" s="17"/>
    </row>
    <row r="323" spans="1:4" x14ac:dyDescent="0.2">
      <c r="A323" s="18" t="s">
        <v>1089</v>
      </c>
      <c r="B323" s="19" t="s">
        <v>1090</v>
      </c>
      <c r="C323" s="18" t="s">
        <v>1091</v>
      </c>
      <c r="D323" s="17"/>
    </row>
    <row r="324" spans="1:4" x14ac:dyDescent="0.2">
      <c r="A324" s="18" t="s">
        <v>1092</v>
      </c>
      <c r="B324" s="19" t="s">
        <v>1093</v>
      </c>
      <c r="C324" s="18" t="s">
        <v>1094</v>
      </c>
      <c r="D324" s="17"/>
    </row>
    <row r="325" spans="1:4" x14ac:dyDescent="0.2">
      <c r="A325" s="18" t="s">
        <v>1095</v>
      </c>
      <c r="B325" s="19" t="s">
        <v>1096</v>
      </c>
      <c r="C325" s="18" t="s">
        <v>1097</v>
      </c>
      <c r="D325" s="17"/>
    </row>
    <row r="326" spans="1:4" x14ac:dyDescent="0.2">
      <c r="A326" s="18" t="s">
        <v>1098</v>
      </c>
      <c r="B326" s="19" t="s">
        <v>1099</v>
      </c>
      <c r="C326" s="18" t="s">
        <v>1100</v>
      </c>
      <c r="D326" s="17"/>
    </row>
    <row r="327" spans="1:4" x14ac:dyDescent="0.2">
      <c r="A327" s="18" t="s">
        <v>1101</v>
      </c>
      <c r="B327" s="19" t="s">
        <v>1102</v>
      </c>
      <c r="C327" s="18" t="s">
        <v>1103</v>
      </c>
      <c r="D327" s="17"/>
    </row>
    <row r="328" spans="1:4" x14ac:dyDescent="0.2">
      <c r="A328" s="18" t="s">
        <v>1104</v>
      </c>
      <c r="B328" s="19" t="s">
        <v>1105</v>
      </c>
      <c r="C328" s="18" t="s">
        <v>1106</v>
      </c>
      <c r="D328" s="17"/>
    </row>
    <row r="329" spans="1:4" x14ac:dyDescent="0.2">
      <c r="A329" s="18" t="s">
        <v>1107</v>
      </c>
      <c r="B329" s="19" t="s">
        <v>1108</v>
      </c>
      <c r="C329" s="18" t="s">
        <v>1109</v>
      </c>
      <c r="D329" s="17"/>
    </row>
    <row r="330" spans="1:4" x14ac:dyDescent="0.2">
      <c r="A330" s="18" t="s">
        <v>1110</v>
      </c>
      <c r="B330" s="19" t="s">
        <v>1111</v>
      </c>
      <c r="C330" s="18" t="s">
        <v>1112</v>
      </c>
      <c r="D330" s="17"/>
    </row>
    <row r="331" spans="1:4" x14ac:dyDescent="0.2">
      <c r="A331" s="18" t="s">
        <v>1113</v>
      </c>
      <c r="B331" s="19" t="s">
        <v>1114</v>
      </c>
      <c r="C331" s="18" t="s">
        <v>1115</v>
      </c>
      <c r="D331" s="17"/>
    </row>
    <row r="332" spans="1:4" x14ac:dyDescent="0.2">
      <c r="A332" s="18" t="s">
        <v>1116</v>
      </c>
      <c r="B332" s="19" t="s">
        <v>1117</v>
      </c>
      <c r="C332" s="18" t="s">
        <v>1118</v>
      </c>
      <c r="D332" s="17"/>
    </row>
    <row r="333" spans="1:4" x14ac:dyDescent="0.2">
      <c r="A333" s="18" t="s">
        <v>1119</v>
      </c>
      <c r="B333" s="19" t="s">
        <v>1120</v>
      </c>
      <c r="C333" s="18" t="s">
        <v>1121</v>
      </c>
      <c r="D333" s="17"/>
    </row>
    <row r="334" spans="1:4" x14ac:dyDescent="0.2">
      <c r="A334" s="18" t="s">
        <v>1122</v>
      </c>
      <c r="B334" s="19" t="s">
        <v>1123</v>
      </c>
      <c r="C334" s="18" t="s">
        <v>1124</v>
      </c>
      <c r="D334" s="17"/>
    </row>
    <row r="335" spans="1:4" x14ac:dyDescent="0.2">
      <c r="A335" s="18" t="s">
        <v>1125</v>
      </c>
      <c r="B335" s="19" t="s">
        <v>1126</v>
      </c>
      <c r="C335" s="18" t="s">
        <v>1127</v>
      </c>
      <c r="D335" s="17"/>
    </row>
    <row r="336" spans="1:4" x14ac:dyDescent="0.2">
      <c r="A336" s="18" t="s">
        <v>1128</v>
      </c>
      <c r="B336" s="19" t="s">
        <v>1129</v>
      </c>
      <c r="C336" s="18" t="s">
        <v>1130</v>
      </c>
      <c r="D336" s="17"/>
    </row>
    <row r="337" spans="1:4" x14ac:dyDescent="0.2">
      <c r="A337" s="18" t="s">
        <v>1131</v>
      </c>
      <c r="B337" s="19" t="s">
        <v>1132</v>
      </c>
      <c r="C337" s="18" t="s">
        <v>1133</v>
      </c>
      <c r="D337" s="17"/>
    </row>
    <row r="338" spans="1:4" x14ac:dyDescent="0.2">
      <c r="A338" s="18" t="s">
        <v>1134</v>
      </c>
      <c r="B338" s="19" t="s">
        <v>1135</v>
      </c>
      <c r="C338" s="18" t="s">
        <v>1136</v>
      </c>
      <c r="D338" s="17"/>
    </row>
    <row r="339" spans="1:4" x14ac:dyDescent="0.2">
      <c r="A339" s="18" t="s">
        <v>1137</v>
      </c>
      <c r="B339" s="19" t="s">
        <v>1138</v>
      </c>
      <c r="C339" s="18" t="s">
        <v>1139</v>
      </c>
      <c r="D339" s="17"/>
    </row>
    <row r="340" spans="1:4" x14ac:dyDescent="0.2">
      <c r="A340" s="18" t="s">
        <v>1140</v>
      </c>
      <c r="B340" s="19" t="s">
        <v>1141</v>
      </c>
      <c r="C340" s="18" t="s">
        <v>1142</v>
      </c>
      <c r="D340" s="17"/>
    </row>
    <row r="341" spans="1:4" x14ac:dyDescent="0.2">
      <c r="A341" s="18" t="s">
        <v>1143</v>
      </c>
      <c r="B341" s="19" t="s">
        <v>1144</v>
      </c>
      <c r="C341" s="18" t="s">
        <v>1145</v>
      </c>
      <c r="D341" s="17"/>
    </row>
    <row r="342" spans="1:4" x14ac:dyDescent="0.2">
      <c r="A342" s="18" t="s">
        <v>1146</v>
      </c>
      <c r="B342" s="19" t="s">
        <v>1147</v>
      </c>
      <c r="C342" s="18" t="s">
        <v>1148</v>
      </c>
      <c r="D342" s="17"/>
    </row>
    <row r="343" spans="1:4" x14ac:dyDescent="0.2">
      <c r="A343" s="18" t="s">
        <v>1149</v>
      </c>
      <c r="B343" s="19" t="s">
        <v>1150</v>
      </c>
      <c r="C343" s="18" t="s">
        <v>1151</v>
      </c>
      <c r="D343" s="17"/>
    </row>
    <row r="344" spans="1:4" x14ac:dyDescent="0.2">
      <c r="A344" s="18" t="s">
        <v>1152</v>
      </c>
      <c r="B344" s="19" t="s">
        <v>1153</v>
      </c>
      <c r="C344" s="18" t="s">
        <v>1154</v>
      </c>
      <c r="D344" s="17"/>
    </row>
    <row r="345" spans="1:4" x14ac:dyDescent="0.2">
      <c r="A345" s="18" t="s">
        <v>1155</v>
      </c>
      <c r="B345" s="19" t="s">
        <v>1156</v>
      </c>
      <c r="C345" s="18" t="s">
        <v>1157</v>
      </c>
      <c r="D345" s="17"/>
    </row>
    <row r="346" spans="1:4" x14ac:dyDescent="0.2">
      <c r="A346" s="18" t="s">
        <v>1158</v>
      </c>
      <c r="B346" s="19" t="s">
        <v>1159</v>
      </c>
      <c r="C346" s="18" t="s">
        <v>1160</v>
      </c>
      <c r="D346" s="17"/>
    </row>
    <row r="347" spans="1:4" x14ac:dyDescent="0.2">
      <c r="A347" s="18" t="s">
        <v>1161</v>
      </c>
      <c r="B347" s="19" t="s">
        <v>1162</v>
      </c>
      <c r="C347" s="18" t="s">
        <v>1163</v>
      </c>
      <c r="D347" s="17"/>
    </row>
    <row r="348" spans="1:4" x14ac:dyDescent="0.2">
      <c r="A348" s="18" t="s">
        <v>1164</v>
      </c>
      <c r="B348" s="19" t="s">
        <v>1165</v>
      </c>
      <c r="C348" s="18" t="s">
        <v>1166</v>
      </c>
      <c r="D348" s="17"/>
    </row>
    <row r="349" spans="1:4" x14ac:dyDescent="0.2">
      <c r="A349" s="18" t="s">
        <v>1167</v>
      </c>
      <c r="B349" s="19" t="s">
        <v>1168</v>
      </c>
      <c r="C349" s="18" t="s">
        <v>1169</v>
      </c>
      <c r="D349" s="17"/>
    </row>
    <row r="350" spans="1:4" x14ac:dyDescent="0.2">
      <c r="A350" s="18" t="s">
        <v>1170</v>
      </c>
      <c r="B350" s="19" t="s">
        <v>1171</v>
      </c>
      <c r="C350" s="18" t="s">
        <v>1172</v>
      </c>
      <c r="D350" s="17"/>
    </row>
    <row r="351" spans="1:4" x14ac:dyDescent="0.2">
      <c r="A351" s="18" t="s">
        <v>1173</v>
      </c>
      <c r="B351" s="19" t="s">
        <v>1174</v>
      </c>
      <c r="C351" s="18" t="s">
        <v>1175</v>
      </c>
      <c r="D351" s="17"/>
    </row>
    <row r="352" spans="1:4" x14ac:dyDescent="0.2">
      <c r="A352" s="18" t="s">
        <v>1176</v>
      </c>
      <c r="B352" s="19" t="s">
        <v>1177</v>
      </c>
      <c r="C352" s="18" t="s">
        <v>1178</v>
      </c>
      <c r="D352" s="17"/>
    </row>
    <row r="353" spans="1:4" x14ac:dyDescent="0.2">
      <c r="A353" s="18" t="s">
        <v>1179</v>
      </c>
      <c r="B353" s="19" t="s">
        <v>1180</v>
      </c>
      <c r="C353" s="18" t="s">
        <v>1181</v>
      </c>
      <c r="D353" s="17"/>
    </row>
    <row r="354" spans="1:4" x14ac:dyDescent="0.2">
      <c r="A354" s="18" t="s">
        <v>1182</v>
      </c>
      <c r="B354" s="19" t="s">
        <v>1183</v>
      </c>
      <c r="C354" s="18" t="s">
        <v>1184</v>
      </c>
      <c r="D354" s="17"/>
    </row>
    <row r="355" spans="1:4" x14ac:dyDescent="0.2">
      <c r="A355" s="18" t="s">
        <v>1185</v>
      </c>
      <c r="B355" s="19" t="s">
        <v>1186</v>
      </c>
      <c r="C355" s="18" t="s">
        <v>1187</v>
      </c>
      <c r="D355" s="17"/>
    </row>
    <row r="356" spans="1:4" x14ac:dyDescent="0.2">
      <c r="A356" s="18" t="s">
        <v>1188</v>
      </c>
      <c r="B356" s="19" t="s">
        <v>1189</v>
      </c>
      <c r="C356" s="18" t="s">
        <v>1190</v>
      </c>
      <c r="D356" s="17"/>
    </row>
    <row r="357" spans="1:4" x14ac:dyDescent="0.2">
      <c r="A357" s="18" t="s">
        <v>1191</v>
      </c>
      <c r="B357" s="19" t="s">
        <v>1192</v>
      </c>
      <c r="C357" s="18" t="s">
        <v>1193</v>
      </c>
      <c r="D357" s="17"/>
    </row>
    <row r="358" spans="1:4" x14ac:dyDescent="0.2">
      <c r="A358" s="18" t="s">
        <v>1194</v>
      </c>
      <c r="B358" s="19" t="s">
        <v>1195</v>
      </c>
      <c r="C358" s="18" t="s">
        <v>1196</v>
      </c>
      <c r="D358" s="17"/>
    </row>
    <row r="359" spans="1:4" x14ac:dyDescent="0.2">
      <c r="A359" s="18" t="s">
        <v>1197</v>
      </c>
      <c r="B359" s="19" t="s">
        <v>1198</v>
      </c>
      <c r="C359" s="18" t="s">
        <v>1199</v>
      </c>
      <c r="D359" s="17"/>
    </row>
    <row r="360" spans="1:4" x14ac:dyDescent="0.2">
      <c r="A360" s="18" t="s">
        <v>1200</v>
      </c>
      <c r="B360" s="19" t="s">
        <v>1201</v>
      </c>
      <c r="C360" s="18" t="s">
        <v>1202</v>
      </c>
      <c r="D360" s="17"/>
    </row>
    <row r="361" spans="1:4" x14ac:dyDescent="0.2">
      <c r="A361" s="18" t="s">
        <v>1203</v>
      </c>
      <c r="B361" s="19" t="s">
        <v>1204</v>
      </c>
      <c r="C361" s="18" t="s">
        <v>1205</v>
      </c>
      <c r="D361" s="17"/>
    </row>
    <row r="362" spans="1:4" x14ac:dyDescent="0.2">
      <c r="A362" s="18" t="s">
        <v>1206</v>
      </c>
      <c r="B362" s="19" t="s">
        <v>1207</v>
      </c>
      <c r="C362" s="18" t="s">
        <v>1208</v>
      </c>
      <c r="D362" s="17"/>
    </row>
    <row r="363" spans="1:4" x14ac:dyDescent="0.2">
      <c r="A363" s="18" t="s">
        <v>1209</v>
      </c>
      <c r="B363" s="19" t="s">
        <v>1210</v>
      </c>
      <c r="C363" s="18" t="s">
        <v>1211</v>
      </c>
      <c r="D363" s="17"/>
    </row>
    <row r="364" spans="1:4" x14ac:dyDescent="0.2">
      <c r="A364" s="18" t="s">
        <v>1212</v>
      </c>
      <c r="B364" s="19" t="s">
        <v>1213</v>
      </c>
      <c r="C364" s="18" t="s">
        <v>1214</v>
      </c>
      <c r="D364" s="17"/>
    </row>
    <row r="365" spans="1:4" x14ac:dyDescent="0.2">
      <c r="A365" s="18" t="s">
        <v>1215</v>
      </c>
      <c r="B365" s="19" t="s">
        <v>1216</v>
      </c>
      <c r="C365" s="18" t="s">
        <v>1217</v>
      </c>
      <c r="D365" s="17"/>
    </row>
    <row r="366" spans="1:4" x14ac:dyDescent="0.2">
      <c r="A366" s="18" t="s">
        <v>1218</v>
      </c>
      <c r="B366" s="19" t="s">
        <v>1219</v>
      </c>
      <c r="C366" s="18" t="s">
        <v>1220</v>
      </c>
      <c r="D366" s="17"/>
    </row>
    <row r="367" spans="1:4" x14ac:dyDescent="0.2">
      <c r="A367" s="18" t="s">
        <v>1221</v>
      </c>
      <c r="B367" s="19" t="s">
        <v>1222</v>
      </c>
      <c r="C367" s="18" t="s">
        <v>1223</v>
      </c>
      <c r="D367" s="17"/>
    </row>
    <row r="368" spans="1:4" x14ac:dyDescent="0.2">
      <c r="A368" s="18" t="s">
        <v>1224</v>
      </c>
      <c r="B368" s="19" t="s">
        <v>1225</v>
      </c>
      <c r="C368" s="18" t="s">
        <v>1226</v>
      </c>
      <c r="D368" s="17"/>
    </row>
    <row r="369" spans="1:4" x14ac:dyDescent="0.2">
      <c r="A369" s="18" t="s">
        <v>1227</v>
      </c>
      <c r="B369" s="19" t="s">
        <v>1228</v>
      </c>
      <c r="C369" s="18" t="s">
        <v>1229</v>
      </c>
      <c r="D369" s="17"/>
    </row>
    <row r="370" spans="1:4" x14ac:dyDescent="0.2">
      <c r="A370" s="18" t="s">
        <v>1230</v>
      </c>
      <c r="B370" s="19" t="s">
        <v>1231</v>
      </c>
      <c r="C370" s="18" t="s">
        <v>1232</v>
      </c>
      <c r="D370" s="17"/>
    </row>
    <row r="371" spans="1:4" x14ac:dyDescent="0.2">
      <c r="A371" s="18" t="s">
        <v>1233</v>
      </c>
      <c r="B371" s="19" t="s">
        <v>1234</v>
      </c>
      <c r="C371" s="18" t="s">
        <v>1235</v>
      </c>
      <c r="D371" s="17"/>
    </row>
    <row r="372" spans="1:4" x14ac:dyDescent="0.2">
      <c r="A372" s="18" t="s">
        <v>1236</v>
      </c>
      <c r="B372" s="19" t="s">
        <v>1237</v>
      </c>
      <c r="C372" s="18" t="s">
        <v>1238</v>
      </c>
      <c r="D372" s="17"/>
    </row>
    <row r="373" spans="1:4" x14ac:dyDescent="0.2">
      <c r="A373" s="18" t="s">
        <v>1239</v>
      </c>
      <c r="B373" s="19" t="s">
        <v>1240</v>
      </c>
      <c r="C373" s="18" t="s">
        <v>1241</v>
      </c>
      <c r="D373" s="17"/>
    </row>
    <row r="374" spans="1:4" x14ac:dyDescent="0.2">
      <c r="A374" s="18" t="s">
        <v>1242</v>
      </c>
      <c r="B374" s="19" t="s">
        <v>1243</v>
      </c>
      <c r="C374" s="18" t="s">
        <v>1244</v>
      </c>
      <c r="D374" s="17"/>
    </row>
    <row r="375" spans="1:4" x14ac:dyDescent="0.2">
      <c r="A375" s="18" t="s">
        <v>1245</v>
      </c>
      <c r="B375" s="19" t="s">
        <v>1246</v>
      </c>
      <c r="C375" s="18" t="s">
        <v>1247</v>
      </c>
      <c r="D375" s="17"/>
    </row>
    <row r="376" spans="1:4" x14ac:dyDescent="0.2">
      <c r="A376" s="18" t="s">
        <v>1248</v>
      </c>
      <c r="B376" s="19" t="s">
        <v>1249</v>
      </c>
      <c r="C376" s="18" t="s">
        <v>1250</v>
      </c>
      <c r="D376" s="17"/>
    </row>
    <row r="377" spans="1:4" x14ac:dyDescent="0.2">
      <c r="A377" s="18" t="s">
        <v>1251</v>
      </c>
      <c r="B377" s="19" t="s">
        <v>1252</v>
      </c>
      <c r="C377" s="18" t="s">
        <v>1253</v>
      </c>
      <c r="D377" s="17"/>
    </row>
    <row r="378" spans="1:4" x14ac:dyDescent="0.2">
      <c r="A378" s="18" t="s">
        <v>1254</v>
      </c>
      <c r="B378" s="19" t="s">
        <v>1255</v>
      </c>
      <c r="C378" s="18" t="s">
        <v>1256</v>
      </c>
      <c r="D378" s="17"/>
    </row>
    <row r="379" spans="1:4" x14ac:dyDescent="0.2">
      <c r="A379" s="18" t="s">
        <v>1257</v>
      </c>
      <c r="B379" s="19" t="s">
        <v>1258</v>
      </c>
      <c r="C379" s="18" t="s">
        <v>1259</v>
      </c>
      <c r="D379" s="17"/>
    </row>
    <row r="380" spans="1:4" x14ac:dyDescent="0.2">
      <c r="A380" s="18" t="s">
        <v>1260</v>
      </c>
      <c r="B380" s="19" t="s">
        <v>1261</v>
      </c>
      <c r="C380" s="18" t="s">
        <v>1262</v>
      </c>
      <c r="D380" s="17"/>
    </row>
    <row r="381" spans="1:4" x14ac:dyDescent="0.2">
      <c r="A381" s="18" t="s">
        <v>1263</v>
      </c>
      <c r="B381" s="19" t="s">
        <v>1264</v>
      </c>
      <c r="C381" s="18" t="s">
        <v>1265</v>
      </c>
      <c r="D381" s="17"/>
    </row>
    <row r="382" spans="1:4" x14ac:dyDescent="0.2">
      <c r="A382" s="18" t="s">
        <v>1266</v>
      </c>
      <c r="B382" s="19" t="s">
        <v>1267</v>
      </c>
      <c r="C382" s="18" t="s">
        <v>1268</v>
      </c>
      <c r="D382" s="17"/>
    </row>
    <row r="383" spans="1:4" x14ac:dyDescent="0.2">
      <c r="A383" s="18" t="s">
        <v>1269</v>
      </c>
      <c r="B383" s="19" t="s">
        <v>1270</v>
      </c>
      <c r="C383" s="18" t="s">
        <v>1271</v>
      </c>
      <c r="D383" s="17"/>
    </row>
    <row r="384" spans="1:4" x14ac:dyDescent="0.2">
      <c r="A384" s="18" t="s">
        <v>1272</v>
      </c>
      <c r="B384" s="19" t="s">
        <v>1273</v>
      </c>
      <c r="C384" s="18" t="s">
        <v>1274</v>
      </c>
      <c r="D384" s="17"/>
    </row>
    <row r="385" spans="1:4" x14ac:dyDescent="0.2">
      <c r="A385" s="18" t="s">
        <v>1275</v>
      </c>
      <c r="B385" s="19" t="s">
        <v>1276</v>
      </c>
      <c r="C385" s="18" t="s">
        <v>1277</v>
      </c>
      <c r="D385" s="17"/>
    </row>
    <row r="386" spans="1:4" x14ac:dyDescent="0.2">
      <c r="A386" s="18" t="s">
        <v>1278</v>
      </c>
      <c r="B386" s="19" t="s">
        <v>1279</v>
      </c>
      <c r="C386" s="18" t="s">
        <v>1280</v>
      </c>
      <c r="D386" s="17"/>
    </row>
    <row r="387" spans="1:4" x14ac:dyDescent="0.2">
      <c r="A387" s="18" t="s">
        <v>1281</v>
      </c>
      <c r="B387" s="19" t="s">
        <v>1282</v>
      </c>
      <c r="C387" s="18" t="s">
        <v>1283</v>
      </c>
      <c r="D387" s="17"/>
    </row>
    <row r="388" spans="1:4" x14ac:dyDescent="0.2">
      <c r="A388" s="18" t="s">
        <v>1284</v>
      </c>
      <c r="B388" s="19" t="s">
        <v>1285</v>
      </c>
      <c r="C388" s="18" t="s">
        <v>1286</v>
      </c>
      <c r="D388" s="17"/>
    </row>
    <row r="389" spans="1:4" x14ac:dyDescent="0.2">
      <c r="A389" s="18" t="s">
        <v>1287</v>
      </c>
      <c r="B389" s="19" t="s">
        <v>1288</v>
      </c>
      <c r="C389" s="18" t="s">
        <v>1289</v>
      </c>
      <c r="D389" s="17"/>
    </row>
    <row r="390" spans="1:4" x14ac:dyDescent="0.2">
      <c r="A390" s="18" t="s">
        <v>1290</v>
      </c>
      <c r="B390" s="19" t="s">
        <v>1291</v>
      </c>
      <c r="C390" s="18" t="s">
        <v>1292</v>
      </c>
      <c r="D390" s="17"/>
    </row>
    <row r="391" spans="1:4" x14ac:dyDescent="0.2">
      <c r="A391" s="18" t="s">
        <v>1293</v>
      </c>
      <c r="B391" s="19" t="s">
        <v>1294</v>
      </c>
      <c r="C391" s="18" t="s">
        <v>1295</v>
      </c>
      <c r="D391" s="17"/>
    </row>
    <row r="392" spans="1:4" x14ac:dyDescent="0.2">
      <c r="A392" s="18" t="s">
        <v>1296</v>
      </c>
      <c r="B392" s="19" t="s">
        <v>1297</v>
      </c>
      <c r="C392" s="18" t="s">
        <v>1298</v>
      </c>
      <c r="D392" s="17"/>
    </row>
    <row r="393" spans="1:4" x14ac:dyDescent="0.2">
      <c r="A393" s="18" t="s">
        <v>1299</v>
      </c>
      <c r="B393" s="19" t="s">
        <v>1300</v>
      </c>
      <c r="C393" s="18" t="s">
        <v>1301</v>
      </c>
      <c r="D393" s="17"/>
    </row>
    <row r="394" spans="1:4" x14ac:dyDescent="0.2">
      <c r="A394" s="18" t="s">
        <v>1302</v>
      </c>
      <c r="B394" s="19" t="s">
        <v>1303</v>
      </c>
      <c r="C394" s="18" t="s">
        <v>1304</v>
      </c>
      <c r="D394" s="17"/>
    </row>
    <row r="395" spans="1:4" x14ac:dyDescent="0.2">
      <c r="A395" s="18" t="s">
        <v>951</v>
      </c>
      <c r="B395" s="19" t="s">
        <v>1305</v>
      </c>
      <c r="C395" s="18" t="s">
        <v>1306</v>
      </c>
      <c r="D395" s="17"/>
    </row>
    <row r="396" spans="1:4" x14ac:dyDescent="0.2">
      <c r="A396" s="18" t="s">
        <v>1307</v>
      </c>
      <c r="B396" s="19" t="s">
        <v>1308</v>
      </c>
      <c r="C396" s="18" t="s">
        <v>1309</v>
      </c>
      <c r="D396" s="17"/>
    </row>
    <row r="397" spans="1:4" x14ac:dyDescent="0.2">
      <c r="A397" s="18" t="s">
        <v>1310</v>
      </c>
      <c r="B397" s="19" t="s">
        <v>1311</v>
      </c>
      <c r="C397" s="18" t="s">
        <v>1312</v>
      </c>
      <c r="D397" s="17"/>
    </row>
    <row r="398" spans="1:4" x14ac:dyDescent="0.2">
      <c r="A398" s="18" t="s">
        <v>1313</v>
      </c>
      <c r="B398" s="19" t="s">
        <v>1314</v>
      </c>
      <c r="C398" s="18" t="s">
        <v>1315</v>
      </c>
      <c r="D398" s="17"/>
    </row>
    <row r="65512" spans="246:246" x14ac:dyDescent="0.2">
      <c r="IL65512" s="17" t="s">
        <v>1316</v>
      </c>
    </row>
    <row r="65536" spans="256:256" x14ac:dyDescent="0.2">
      <c r="IV65536" s="17" t="s">
        <v>12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62"/>
  <sheetViews>
    <sheetView workbookViewId="0">
      <selection activeCell="K10" sqref="K10"/>
    </sheetView>
  </sheetViews>
  <sheetFormatPr defaultRowHeight="12" x14ac:dyDescent="0.2"/>
  <cols>
    <col min="1" max="1" width="10.83203125" style="17" customWidth="1"/>
    <col min="2" max="2" width="15.83203125" style="10" customWidth="1"/>
    <col min="3" max="4" width="11.83203125" style="17" customWidth="1"/>
    <col min="5" max="5" width="10.1640625" style="17" bestFit="1" customWidth="1"/>
    <col min="6" max="16384" width="9.33203125" style="17"/>
  </cols>
  <sheetData>
    <row r="1" spans="1:4" ht="14.1" customHeight="1" x14ac:dyDescent="0.2">
      <c r="A1" s="16" t="s">
        <v>124</v>
      </c>
      <c r="B1" s="16" t="s">
        <v>1934</v>
      </c>
      <c r="C1" s="16" t="s">
        <v>126</v>
      </c>
      <c r="D1" s="23" t="s">
        <v>1935</v>
      </c>
    </row>
    <row r="2" spans="1:4" x14ac:dyDescent="0.2">
      <c r="A2" s="18" t="s">
        <v>445</v>
      </c>
      <c r="B2" s="22" t="s">
        <v>1926</v>
      </c>
      <c r="C2" s="21">
        <v>546880</v>
      </c>
      <c r="D2" s="24">
        <f ca="1">TODAY()-8</f>
        <v>44539</v>
      </c>
    </row>
    <row r="3" spans="1:4" x14ac:dyDescent="0.2">
      <c r="A3" s="18" t="s">
        <v>277</v>
      </c>
      <c r="B3" s="22" t="s">
        <v>1924</v>
      </c>
      <c r="C3" s="21">
        <v>1057853</v>
      </c>
      <c r="D3" s="24">
        <f ca="1">TODAY()-128</f>
        <v>44419</v>
      </c>
    </row>
    <row r="4" spans="1:4" x14ac:dyDescent="0.2">
      <c r="A4" s="18" t="s">
        <v>814</v>
      </c>
      <c r="B4" s="22" t="s">
        <v>1924</v>
      </c>
      <c r="C4" s="21">
        <v>466015</v>
      </c>
      <c r="D4" s="24">
        <f ca="1">TODAY()-55</f>
        <v>44492</v>
      </c>
    </row>
    <row r="5" spans="1:4" x14ac:dyDescent="0.2">
      <c r="A5" s="18" t="s">
        <v>715</v>
      </c>
      <c r="B5" s="22" t="s">
        <v>1925</v>
      </c>
      <c r="C5" s="21">
        <v>399413</v>
      </c>
      <c r="D5" s="24">
        <f ca="1">TODAY()-111</f>
        <v>44436</v>
      </c>
    </row>
    <row r="6" spans="1:4" x14ac:dyDescent="0.2">
      <c r="A6" s="18" t="s">
        <v>658</v>
      </c>
      <c r="B6" s="22" t="s">
        <v>1930</v>
      </c>
      <c r="C6" s="21">
        <v>323781</v>
      </c>
      <c r="D6" s="24">
        <f ca="1">TODAY()-111</f>
        <v>44436</v>
      </c>
    </row>
    <row r="7" spans="1:4" x14ac:dyDescent="0.2">
      <c r="A7" s="18" t="s">
        <v>226</v>
      </c>
      <c r="B7" s="22" t="s">
        <v>1917</v>
      </c>
      <c r="C7" s="21">
        <v>1053946</v>
      </c>
      <c r="D7" s="24">
        <f ca="1">TODAY()-172</f>
        <v>44375</v>
      </c>
    </row>
    <row r="8" spans="1:4" x14ac:dyDescent="0.2">
      <c r="A8" s="18" t="s">
        <v>565</v>
      </c>
      <c r="B8" s="22" t="s">
        <v>1924</v>
      </c>
      <c r="C8" s="21">
        <v>1344774</v>
      </c>
      <c r="D8" s="24">
        <f ca="1">TODAY()-85</f>
        <v>44462</v>
      </c>
    </row>
    <row r="9" spans="1:4" x14ac:dyDescent="0.2">
      <c r="A9" s="18" t="s">
        <v>439</v>
      </c>
      <c r="B9" s="22" t="s">
        <v>1914</v>
      </c>
      <c r="C9" s="21">
        <v>1459620</v>
      </c>
      <c r="D9" s="24">
        <f ca="1">TODAY()-38</f>
        <v>44509</v>
      </c>
    </row>
    <row r="10" spans="1:4" x14ac:dyDescent="0.2">
      <c r="A10" s="18" t="s">
        <v>682</v>
      </c>
      <c r="B10" s="22" t="s">
        <v>1930</v>
      </c>
      <c r="C10" s="21">
        <v>1044575</v>
      </c>
      <c r="D10" s="24">
        <f ca="1">TODAY()-166</f>
        <v>44381</v>
      </c>
    </row>
    <row r="11" spans="1:4" x14ac:dyDescent="0.2">
      <c r="A11" s="18" t="s">
        <v>634</v>
      </c>
      <c r="B11" s="22" t="s">
        <v>1931</v>
      </c>
      <c r="C11" s="21">
        <v>742208</v>
      </c>
      <c r="D11" s="24">
        <f ca="1">TODAY()-25</f>
        <v>44522</v>
      </c>
    </row>
    <row r="12" spans="1:4" x14ac:dyDescent="0.2">
      <c r="A12" s="18" t="s">
        <v>244</v>
      </c>
      <c r="B12" s="22" t="s">
        <v>1916</v>
      </c>
      <c r="C12" s="21">
        <v>511096</v>
      </c>
      <c r="D12" s="24">
        <f ca="1">TODAY()-94</f>
        <v>44453</v>
      </c>
    </row>
    <row r="13" spans="1:4" x14ac:dyDescent="0.2">
      <c r="A13" s="18" t="s">
        <v>1179</v>
      </c>
      <c r="B13" s="22" t="s">
        <v>1920</v>
      </c>
      <c r="C13" s="21">
        <v>188974</v>
      </c>
      <c r="D13" s="24">
        <f ca="1">TODAY()-142</f>
        <v>44405</v>
      </c>
    </row>
    <row r="14" spans="1:4" x14ac:dyDescent="0.2">
      <c r="A14" s="18" t="s">
        <v>292</v>
      </c>
      <c r="B14" s="22" t="s">
        <v>1931</v>
      </c>
      <c r="C14" s="21">
        <v>148638</v>
      </c>
      <c r="D14" s="24">
        <f ca="1">TODAY()-49</f>
        <v>44498</v>
      </c>
    </row>
    <row r="15" spans="1:4" x14ac:dyDescent="0.2">
      <c r="A15" s="18" t="s">
        <v>960</v>
      </c>
      <c r="B15" s="22" t="s">
        <v>1933</v>
      </c>
      <c r="C15" s="21">
        <v>83748</v>
      </c>
      <c r="D15" s="24">
        <f ca="1">TODAY()-125</f>
        <v>44422</v>
      </c>
    </row>
    <row r="16" spans="1:4" x14ac:dyDescent="0.2">
      <c r="A16" s="18" t="s">
        <v>919</v>
      </c>
      <c r="B16" s="22" t="s">
        <v>1922</v>
      </c>
      <c r="C16" s="21">
        <v>418027</v>
      </c>
      <c r="D16" s="24">
        <f ca="1">TODAY()-66</f>
        <v>44481</v>
      </c>
    </row>
    <row r="17" spans="1:4" x14ac:dyDescent="0.2">
      <c r="A17" s="18" t="s">
        <v>880</v>
      </c>
      <c r="B17" s="22" t="s">
        <v>1932</v>
      </c>
      <c r="C17" s="21">
        <v>1336228</v>
      </c>
      <c r="D17" s="24">
        <f ca="1">TODAY()-17</f>
        <v>44530</v>
      </c>
    </row>
    <row r="18" spans="1:4" x14ac:dyDescent="0.2">
      <c r="A18" s="18" t="s">
        <v>820</v>
      </c>
      <c r="B18" s="22" t="s">
        <v>1929</v>
      </c>
      <c r="C18" s="21">
        <v>498435</v>
      </c>
      <c r="D18" s="24">
        <f ca="1">TODAY()-104</f>
        <v>44443</v>
      </c>
    </row>
    <row r="19" spans="1:4" x14ac:dyDescent="0.2">
      <c r="A19" s="18" t="s">
        <v>640</v>
      </c>
      <c r="B19" s="22" t="s">
        <v>1924</v>
      </c>
      <c r="C19" s="21">
        <v>150598</v>
      </c>
      <c r="D19" s="24">
        <f ca="1">TODAY()-81</f>
        <v>44466</v>
      </c>
    </row>
    <row r="20" spans="1:4" x14ac:dyDescent="0.2">
      <c r="A20" s="18" t="s">
        <v>703</v>
      </c>
      <c r="B20" s="22" t="s">
        <v>1920</v>
      </c>
      <c r="C20" s="21">
        <v>722965</v>
      </c>
      <c r="D20" s="24">
        <f ca="1">TODAY()-27</f>
        <v>44520</v>
      </c>
    </row>
    <row r="21" spans="1:4" x14ac:dyDescent="0.2">
      <c r="A21" s="18" t="s">
        <v>679</v>
      </c>
      <c r="B21" s="22" t="s">
        <v>1931</v>
      </c>
      <c r="C21" s="21">
        <v>944803</v>
      </c>
      <c r="D21" s="24">
        <f ca="1">TODAY()-119</f>
        <v>44428</v>
      </c>
    </row>
    <row r="22" spans="1:4" x14ac:dyDescent="0.2">
      <c r="A22" s="18" t="s">
        <v>1065</v>
      </c>
      <c r="B22" s="22" t="s">
        <v>1918</v>
      </c>
      <c r="C22" s="21">
        <v>1038285</v>
      </c>
      <c r="D22" s="24">
        <f ca="1">TODAY()-21</f>
        <v>44526</v>
      </c>
    </row>
    <row r="23" spans="1:4" x14ac:dyDescent="0.2">
      <c r="A23" s="18" t="s">
        <v>142</v>
      </c>
      <c r="B23" s="22" t="s">
        <v>1930</v>
      </c>
      <c r="C23" s="21">
        <v>1235331</v>
      </c>
      <c r="D23" s="24">
        <f ca="1">TODAY()-63</f>
        <v>44484</v>
      </c>
    </row>
    <row r="24" spans="1:4" x14ac:dyDescent="0.2">
      <c r="A24" s="18" t="s">
        <v>844</v>
      </c>
      <c r="B24" s="22" t="s">
        <v>1933</v>
      </c>
      <c r="C24" s="21">
        <v>160076</v>
      </c>
      <c r="D24" s="24">
        <f ca="1">TODAY()-5</f>
        <v>44542</v>
      </c>
    </row>
    <row r="25" spans="1:4" x14ac:dyDescent="0.2">
      <c r="A25" s="18" t="s">
        <v>996</v>
      </c>
      <c r="B25" s="22" t="s">
        <v>1916</v>
      </c>
      <c r="C25" s="21">
        <v>86073</v>
      </c>
      <c r="D25" s="24">
        <f ca="1">TODAY()-22</f>
        <v>44525</v>
      </c>
    </row>
    <row r="26" spans="1:4" x14ac:dyDescent="0.2">
      <c r="A26" s="18" t="s">
        <v>862</v>
      </c>
      <c r="B26" s="22" t="s">
        <v>1914</v>
      </c>
      <c r="C26" s="21">
        <v>134673</v>
      </c>
      <c r="D26" s="24">
        <f ca="1">TODAY()-165</f>
        <v>44382</v>
      </c>
    </row>
    <row r="27" spans="1:4" x14ac:dyDescent="0.2">
      <c r="A27" s="18" t="s">
        <v>892</v>
      </c>
      <c r="B27" s="22" t="s">
        <v>1915</v>
      </c>
      <c r="C27" s="21">
        <v>386975</v>
      </c>
      <c r="D27" s="24">
        <f ca="1">TODAY()-141</f>
        <v>44406</v>
      </c>
    </row>
    <row r="28" spans="1:4" x14ac:dyDescent="0.2">
      <c r="A28" s="18" t="s">
        <v>229</v>
      </c>
      <c r="B28" s="22" t="s">
        <v>1923</v>
      </c>
      <c r="C28" s="21">
        <v>266584</v>
      </c>
      <c r="D28" s="24">
        <f ca="1">TODAY()-141</f>
        <v>44406</v>
      </c>
    </row>
    <row r="29" spans="1:4" x14ac:dyDescent="0.2">
      <c r="A29" s="18" t="s">
        <v>1053</v>
      </c>
      <c r="B29" s="22" t="s">
        <v>1917</v>
      </c>
      <c r="C29" s="21">
        <v>984887</v>
      </c>
      <c r="D29" s="24">
        <f ca="1">TODAY()-133</f>
        <v>44414</v>
      </c>
    </row>
    <row r="30" spans="1:4" x14ac:dyDescent="0.2">
      <c r="A30" s="18" t="s">
        <v>847</v>
      </c>
      <c r="B30" s="22" t="s">
        <v>1920</v>
      </c>
      <c r="C30" s="21">
        <v>149192</v>
      </c>
      <c r="D30" s="24">
        <f ca="1">TODAY()-64</f>
        <v>44483</v>
      </c>
    </row>
    <row r="31" spans="1:4" x14ac:dyDescent="0.2">
      <c r="A31" s="18" t="s">
        <v>637</v>
      </c>
      <c r="B31" s="22" t="s">
        <v>1913</v>
      </c>
      <c r="C31" s="21">
        <v>1402483</v>
      </c>
      <c r="D31" s="24">
        <f ca="1">TODAY()-131</f>
        <v>44416</v>
      </c>
    </row>
    <row r="32" spans="1:4" x14ac:dyDescent="0.2">
      <c r="A32" s="18" t="s">
        <v>421</v>
      </c>
      <c r="B32" s="22" t="s">
        <v>1925</v>
      </c>
      <c r="C32" s="21">
        <v>913553</v>
      </c>
      <c r="D32" s="24">
        <f ca="1">TODAY()-40</f>
        <v>44507</v>
      </c>
    </row>
    <row r="33" spans="1:4" x14ac:dyDescent="0.2">
      <c r="A33" s="18" t="s">
        <v>589</v>
      </c>
      <c r="B33" s="22" t="s">
        <v>1913</v>
      </c>
      <c r="C33" s="21">
        <v>235692</v>
      </c>
      <c r="D33" s="24">
        <f ca="1">TODAY()-4</f>
        <v>44543</v>
      </c>
    </row>
    <row r="34" spans="1:4" x14ac:dyDescent="0.2">
      <c r="A34" s="18" t="s">
        <v>493</v>
      </c>
      <c r="B34" s="22" t="s">
        <v>1927</v>
      </c>
      <c r="C34" s="21">
        <v>283653</v>
      </c>
      <c r="D34" s="24">
        <f ca="1">TODAY()-63</f>
        <v>44484</v>
      </c>
    </row>
    <row r="35" spans="1:4" x14ac:dyDescent="0.2">
      <c r="A35" s="18" t="s">
        <v>181</v>
      </c>
      <c r="B35" s="22" t="s">
        <v>1922</v>
      </c>
      <c r="C35" s="21">
        <v>881475</v>
      </c>
      <c r="D35" s="24">
        <f ca="1">TODAY()-30</f>
        <v>44517</v>
      </c>
    </row>
    <row r="36" spans="1:4" x14ac:dyDescent="0.2">
      <c r="A36" s="18" t="s">
        <v>127</v>
      </c>
      <c r="B36" s="22" t="s">
        <v>1933</v>
      </c>
      <c r="C36" s="21">
        <v>793092</v>
      </c>
      <c r="D36" s="24">
        <f ca="1">TODAY()-61</f>
        <v>44486</v>
      </c>
    </row>
    <row r="37" spans="1:4" x14ac:dyDescent="0.2">
      <c r="A37" s="18" t="s">
        <v>337</v>
      </c>
      <c r="B37" s="22" t="s">
        <v>1918</v>
      </c>
      <c r="C37" s="21">
        <v>1011465</v>
      </c>
      <c r="D37" s="24">
        <f ca="1">TODAY()-101</f>
        <v>44446</v>
      </c>
    </row>
    <row r="38" spans="1:4" x14ac:dyDescent="0.2">
      <c r="A38" s="18" t="s">
        <v>954</v>
      </c>
      <c r="B38" s="22" t="s">
        <v>1927</v>
      </c>
      <c r="C38" s="21">
        <v>649740</v>
      </c>
      <c r="D38" s="24">
        <f ca="1">TODAY()-116</f>
        <v>44431</v>
      </c>
    </row>
    <row r="39" spans="1:4" x14ac:dyDescent="0.2">
      <c r="A39" s="18" t="s">
        <v>349</v>
      </c>
      <c r="B39" s="22" t="s">
        <v>1917</v>
      </c>
      <c r="C39" s="21">
        <v>395993</v>
      </c>
      <c r="D39" s="24">
        <f ca="1">TODAY()-76</f>
        <v>44471</v>
      </c>
    </row>
    <row r="40" spans="1:4" x14ac:dyDescent="0.2">
      <c r="A40" s="18" t="s">
        <v>933</v>
      </c>
      <c r="B40" s="22" t="s">
        <v>1917</v>
      </c>
      <c r="C40" s="21">
        <v>665980</v>
      </c>
      <c r="D40" s="24">
        <f ca="1">TODAY()-60</f>
        <v>44487</v>
      </c>
    </row>
    <row r="41" spans="1:4" x14ac:dyDescent="0.2">
      <c r="A41" s="18" t="s">
        <v>1032</v>
      </c>
      <c r="B41" s="22" t="s">
        <v>1923</v>
      </c>
      <c r="C41" s="21">
        <v>736511</v>
      </c>
      <c r="D41" s="24">
        <f ca="1">TODAY()-44</f>
        <v>44503</v>
      </c>
    </row>
    <row r="42" spans="1:4" x14ac:dyDescent="0.2">
      <c r="A42" s="18" t="s">
        <v>247</v>
      </c>
      <c r="B42" s="22" t="s">
        <v>1924</v>
      </c>
      <c r="C42" s="21">
        <v>540385</v>
      </c>
      <c r="D42" s="24">
        <f ca="1">TODAY()-178</f>
        <v>44369</v>
      </c>
    </row>
    <row r="43" spans="1:4" x14ac:dyDescent="0.2">
      <c r="A43" s="18" t="s">
        <v>990</v>
      </c>
      <c r="B43" s="22" t="s">
        <v>1928</v>
      </c>
      <c r="C43" s="21">
        <v>501869</v>
      </c>
      <c r="D43" s="24">
        <f ca="1">TODAY()-124</f>
        <v>44423</v>
      </c>
    </row>
    <row r="44" spans="1:4" x14ac:dyDescent="0.2">
      <c r="A44" s="18" t="s">
        <v>520</v>
      </c>
      <c r="B44" s="22" t="s">
        <v>1931</v>
      </c>
      <c r="C44" s="21">
        <v>1231852</v>
      </c>
      <c r="D44" s="24">
        <f ca="1">TODAY()-50</f>
        <v>44497</v>
      </c>
    </row>
    <row r="45" spans="1:4" x14ac:dyDescent="0.2">
      <c r="A45" s="18" t="s">
        <v>939</v>
      </c>
      <c r="B45" s="22" t="s">
        <v>1933</v>
      </c>
      <c r="C45" s="21">
        <v>1305894</v>
      </c>
      <c r="D45" s="24">
        <f ca="1">TODAY()-63</f>
        <v>44484</v>
      </c>
    </row>
    <row r="46" spans="1:4" x14ac:dyDescent="0.2">
      <c r="A46" s="18" t="s">
        <v>319</v>
      </c>
      <c r="B46" s="22" t="s">
        <v>1928</v>
      </c>
      <c r="C46" s="21">
        <v>614822</v>
      </c>
      <c r="D46" s="24">
        <f ca="1">TODAY()-13</f>
        <v>44534</v>
      </c>
    </row>
    <row r="47" spans="1:4" x14ac:dyDescent="0.2">
      <c r="A47" s="18" t="s">
        <v>1203</v>
      </c>
      <c r="B47" s="22" t="s">
        <v>1914</v>
      </c>
      <c r="C47" s="21">
        <v>1329281</v>
      </c>
      <c r="D47" s="24">
        <f ca="1">TODAY()-131</f>
        <v>44416</v>
      </c>
    </row>
    <row r="48" spans="1:4" x14ac:dyDescent="0.2">
      <c r="A48" s="18" t="s">
        <v>1310</v>
      </c>
      <c r="B48" s="22" t="s">
        <v>1926</v>
      </c>
      <c r="C48" s="21">
        <v>653566</v>
      </c>
      <c r="D48" s="24">
        <f ca="1">TODAY()-17</f>
        <v>44530</v>
      </c>
    </row>
    <row r="49" spans="1:4" x14ac:dyDescent="0.2">
      <c r="A49" s="18" t="s">
        <v>1317</v>
      </c>
      <c r="B49" s="22" t="s">
        <v>1926</v>
      </c>
      <c r="C49" s="21">
        <v>693950</v>
      </c>
      <c r="D49" s="24">
        <f ca="1">TODAY()-178</f>
        <v>44369</v>
      </c>
    </row>
    <row r="50" spans="1:4" x14ac:dyDescent="0.2">
      <c r="A50" s="18" t="s">
        <v>1318</v>
      </c>
      <c r="B50" s="22" t="s">
        <v>1919</v>
      </c>
      <c r="C50" s="21">
        <v>973855</v>
      </c>
      <c r="D50" s="24">
        <f ca="1">TODAY()-2</f>
        <v>44545</v>
      </c>
    </row>
    <row r="51" spans="1:4" x14ac:dyDescent="0.2">
      <c r="A51" s="18" t="s">
        <v>1319</v>
      </c>
      <c r="B51" s="22" t="s">
        <v>1924</v>
      </c>
      <c r="C51" s="21">
        <v>866502</v>
      </c>
      <c r="D51" s="24">
        <f ca="1">TODAY()-177</f>
        <v>44370</v>
      </c>
    </row>
    <row r="52" spans="1:4" x14ac:dyDescent="0.2">
      <c r="A52" s="18" t="s">
        <v>1320</v>
      </c>
      <c r="B52" s="22" t="s">
        <v>1932</v>
      </c>
      <c r="C52" s="21">
        <v>560153</v>
      </c>
      <c r="D52" s="24">
        <f ca="1">TODAY()-68</f>
        <v>44479</v>
      </c>
    </row>
    <row r="53" spans="1:4" x14ac:dyDescent="0.2">
      <c r="A53" s="18" t="s">
        <v>1321</v>
      </c>
      <c r="B53" s="22" t="s">
        <v>1915</v>
      </c>
      <c r="C53" s="21">
        <v>1202882</v>
      </c>
      <c r="D53" s="24">
        <f ca="1">TODAY()-1</f>
        <v>44546</v>
      </c>
    </row>
    <row r="54" spans="1:4" x14ac:dyDescent="0.2">
      <c r="A54" s="18" t="s">
        <v>1322</v>
      </c>
      <c r="B54" s="22" t="s">
        <v>1913</v>
      </c>
      <c r="C54" s="21">
        <v>967180</v>
      </c>
      <c r="D54" s="24">
        <f ca="1">TODAY()-148</f>
        <v>44399</v>
      </c>
    </row>
    <row r="55" spans="1:4" x14ac:dyDescent="0.2">
      <c r="A55" s="18" t="s">
        <v>1323</v>
      </c>
      <c r="B55" s="22" t="s">
        <v>1926</v>
      </c>
      <c r="C55" s="21">
        <v>650719</v>
      </c>
      <c r="D55" s="24">
        <f ca="1">TODAY()-151</f>
        <v>44396</v>
      </c>
    </row>
    <row r="56" spans="1:4" x14ac:dyDescent="0.2">
      <c r="A56" s="18" t="s">
        <v>1324</v>
      </c>
      <c r="B56" s="22" t="s">
        <v>1924</v>
      </c>
      <c r="C56" s="21">
        <v>1196200</v>
      </c>
      <c r="D56" s="24">
        <f ca="1">TODAY()-22</f>
        <v>44525</v>
      </c>
    </row>
    <row r="57" spans="1:4" x14ac:dyDescent="0.2">
      <c r="A57" s="18" t="s">
        <v>1325</v>
      </c>
      <c r="B57" s="22" t="s">
        <v>1932</v>
      </c>
      <c r="C57" s="21">
        <v>1341085</v>
      </c>
      <c r="D57" s="24">
        <f ca="1">TODAY()-144</f>
        <v>44403</v>
      </c>
    </row>
    <row r="58" spans="1:4" x14ac:dyDescent="0.2">
      <c r="A58" s="18" t="s">
        <v>1326</v>
      </c>
      <c r="B58" s="22" t="s">
        <v>1931</v>
      </c>
      <c r="C58" s="21">
        <v>959613</v>
      </c>
      <c r="D58" s="24">
        <f ca="1">TODAY()-38</f>
        <v>44509</v>
      </c>
    </row>
    <row r="59" spans="1:4" x14ac:dyDescent="0.2">
      <c r="A59" s="18" t="s">
        <v>1327</v>
      </c>
      <c r="B59" s="22" t="s">
        <v>1931</v>
      </c>
      <c r="C59" s="21">
        <v>734400</v>
      </c>
      <c r="D59" s="24">
        <f ca="1">TODAY()-111</f>
        <v>44436</v>
      </c>
    </row>
    <row r="60" spans="1:4" x14ac:dyDescent="0.2">
      <c r="A60" s="18" t="s">
        <v>1328</v>
      </c>
      <c r="B60" s="22" t="s">
        <v>1920</v>
      </c>
      <c r="C60" s="21">
        <v>739465</v>
      </c>
      <c r="D60" s="24">
        <f ca="1">TODAY()-43</f>
        <v>44504</v>
      </c>
    </row>
    <row r="61" spans="1:4" x14ac:dyDescent="0.2">
      <c r="A61" s="18" t="s">
        <v>1329</v>
      </c>
      <c r="B61" s="22" t="s">
        <v>1918</v>
      </c>
      <c r="C61" s="21">
        <v>698070</v>
      </c>
      <c r="D61" s="24">
        <f ca="1">TODAY()-127</f>
        <v>44420</v>
      </c>
    </row>
    <row r="62" spans="1:4" x14ac:dyDescent="0.2">
      <c r="A62" s="18" t="s">
        <v>1330</v>
      </c>
      <c r="B62" s="22" t="s">
        <v>1919</v>
      </c>
      <c r="C62" s="21">
        <v>1157919</v>
      </c>
      <c r="D62" s="24">
        <f ca="1">TODAY()-42</f>
        <v>44505</v>
      </c>
    </row>
    <row r="63" spans="1:4" x14ac:dyDescent="0.2">
      <c r="A63" s="18" t="s">
        <v>1331</v>
      </c>
      <c r="B63" s="22" t="s">
        <v>1927</v>
      </c>
      <c r="C63" s="21">
        <v>782214</v>
      </c>
      <c r="D63" s="24">
        <f ca="1">TODAY()-32</f>
        <v>44515</v>
      </c>
    </row>
    <row r="64" spans="1:4" x14ac:dyDescent="0.2">
      <c r="A64" s="18" t="s">
        <v>1332</v>
      </c>
      <c r="B64" s="22" t="s">
        <v>1921</v>
      </c>
      <c r="C64" s="21">
        <v>1022356</v>
      </c>
      <c r="D64" s="24">
        <f ca="1">TODAY()-113</f>
        <v>44434</v>
      </c>
    </row>
    <row r="65" spans="1:4" x14ac:dyDescent="0.2">
      <c r="A65" s="18" t="s">
        <v>1333</v>
      </c>
      <c r="B65" s="22" t="s">
        <v>1925</v>
      </c>
      <c r="C65" s="21">
        <v>500218</v>
      </c>
      <c r="D65" s="24">
        <f ca="1">TODAY()-21</f>
        <v>44526</v>
      </c>
    </row>
    <row r="66" spans="1:4" x14ac:dyDescent="0.2">
      <c r="A66" s="18" t="s">
        <v>1334</v>
      </c>
      <c r="B66" s="22" t="s">
        <v>1913</v>
      </c>
      <c r="C66" s="21">
        <v>1034185</v>
      </c>
      <c r="D66" s="24">
        <f ca="1">TODAY()-8</f>
        <v>44539</v>
      </c>
    </row>
    <row r="67" spans="1:4" x14ac:dyDescent="0.2">
      <c r="A67" s="18" t="s">
        <v>1335</v>
      </c>
      <c r="B67" s="22" t="s">
        <v>1931</v>
      </c>
      <c r="C67" s="21">
        <v>613468</v>
      </c>
      <c r="D67" s="24">
        <f ca="1">TODAY()-127</f>
        <v>44420</v>
      </c>
    </row>
    <row r="68" spans="1:4" x14ac:dyDescent="0.2">
      <c r="A68" s="18" t="s">
        <v>1336</v>
      </c>
      <c r="B68" s="22" t="s">
        <v>1928</v>
      </c>
      <c r="C68" s="21">
        <v>953186</v>
      </c>
      <c r="D68" s="24">
        <f ca="1">TODAY()-134</f>
        <v>44413</v>
      </c>
    </row>
    <row r="69" spans="1:4" x14ac:dyDescent="0.2">
      <c r="A69" s="18" t="s">
        <v>1337</v>
      </c>
      <c r="B69" s="22" t="s">
        <v>1927</v>
      </c>
      <c r="C69" s="21">
        <v>918040</v>
      </c>
      <c r="D69" s="24">
        <f ca="1">TODAY()-9</f>
        <v>44538</v>
      </c>
    </row>
    <row r="70" spans="1:4" x14ac:dyDescent="0.2">
      <c r="A70" s="18" t="s">
        <v>1338</v>
      </c>
      <c r="B70" s="22" t="s">
        <v>1929</v>
      </c>
      <c r="C70" s="21">
        <v>1473154</v>
      </c>
      <c r="D70" s="24">
        <f ca="1">TODAY()-145</f>
        <v>44402</v>
      </c>
    </row>
    <row r="71" spans="1:4" x14ac:dyDescent="0.2">
      <c r="A71" s="18" t="s">
        <v>1339</v>
      </c>
      <c r="B71" s="22" t="s">
        <v>1924</v>
      </c>
      <c r="C71" s="21">
        <v>1398948</v>
      </c>
      <c r="D71" s="24">
        <f ca="1">TODAY()-34</f>
        <v>44513</v>
      </c>
    </row>
    <row r="72" spans="1:4" x14ac:dyDescent="0.2">
      <c r="A72" s="18" t="s">
        <v>1340</v>
      </c>
      <c r="B72" s="22" t="s">
        <v>1924</v>
      </c>
      <c r="C72" s="21">
        <v>1414929</v>
      </c>
      <c r="D72" s="24">
        <f ca="1">TODAY()-161</f>
        <v>44386</v>
      </c>
    </row>
    <row r="73" spans="1:4" x14ac:dyDescent="0.2">
      <c r="A73" s="18" t="s">
        <v>919</v>
      </c>
      <c r="B73" s="22" t="s">
        <v>1927</v>
      </c>
      <c r="C73" s="21">
        <v>705067</v>
      </c>
      <c r="D73" s="24">
        <f ca="1">TODAY()-45</f>
        <v>44502</v>
      </c>
    </row>
    <row r="74" spans="1:4" x14ac:dyDescent="0.2">
      <c r="A74" s="18" t="s">
        <v>1341</v>
      </c>
      <c r="B74" s="22" t="s">
        <v>1930</v>
      </c>
      <c r="C74" s="21">
        <v>714505</v>
      </c>
      <c r="D74" s="24">
        <f ca="1">TODAY()-178</f>
        <v>44369</v>
      </c>
    </row>
    <row r="75" spans="1:4" x14ac:dyDescent="0.2">
      <c r="A75" s="18" t="s">
        <v>1342</v>
      </c>
      <c r="B75" s="22" t="s">
        <v>1927</v>
      </c>
      <c r="C75" s="21">
        <v>853907</v>
      </c>
      <c r="D75" s="24">
        <f ca="1">TODAY()-140</f>
        <v>44407</v>
      </c>
    </row>
    <row r="76" spans="1:4" x14ac:dyDescent="0.2">
      <c r="A76" s="18" t="s">
        <v>1343</v>
      </c>
      <c r="B76" s="22" t="s">
        <v>1932</v>
      </c>
      <c r="C76" s="21">
        <v>544955</v>
      </c>
      <c r="D76" s="24">
        <f ca="1">TODAY()-167</f>
        <v>44380</v>
      </c>
    </row>
    <row r="77" spans="1:4" x14ac:dyDescent="0.2">
      <c r="A77" s="18" t="s">
        <v>1344</v>
      </c>
      <c r="B77" s="22" t="s">
        <v>1932</v>
      </c>
      <c r="C77" s="21">
        <v>611267</v>
      </c>
      <c r="D77" s="24">
        <f ca="1">TODAY()-100</f>
        <v>44447</v>
      </c>
    </row>
    <row r="78" spans="1:4" x14ac:dyDescent="0.2">
      <c r="A78" s="18" t="s">
        <v>1345</v>
      </c>
      <c r="B78" s="22" t="s">
        <v>1923</v>
      </c>
      <c r="C78" s="21">
        <v>525424</v>
      </c>
      <c r="D78" s="24">
        <f ca="1">TODAY()-131</f>
        <v>44416</v>
      </c>
    </row>
    <row r="79" spans="1:4" x14ac:dyDescent="0.2">
      <c r="A79" s="18" t="s">
        <v>1346</v>
      </c>
      <c r="B79" s="22" t="s">
        <v>1915</v>
      </c>
      <c r="C79" s="21">
        <v>1356099</v>
      </c>
      <c r="D79" s="24">
        <f ca="1">TODAY()-114</f>
        <v>44433</v>
      </c>
    </row>
    <row r="80" spans="1:4" x14ac:dyDescent="0.2">
      <c r="A80" s="18" t="s">
        <v>1347</v>
      </c>
      <c r="B80" s="22" t="s">
        <v>1923</v>
      </c>
      <c r="C80" s="21">
        <v>790880</v>
      </c>
      <c r="D80" s="24">
        <f ca="1">TODAY()-178</f>
        <v>44369</v>
      </c>
    </row>
    <row r="81" spans="1:4" x14ac:dyDescent="0.2">
      <c r="A81" s="18" t="s">
        <v>1348</v>
      </c>
      <c r="B81" s="22" t="s">
        <v>1926</v>
      </c>
      <c r="C81" s="21">
        <v>789942</v>
      </c>
      <c r="D81" s="24">
        <f ca="1">TODAY()-72</f>
        <v>44475</v>
      </c>
    </row>
    <row r="82" spans="1:4" x14ac:dyDescent="0.2">
      <c r="A82" s="18" t="s">
        <v>1349</v>
      </c>
      <c r="B82" s="22" t="s">
        <v>1925</v>
      </c>
      <c r="C82" s="21">
        <v>1091873</v>
      </c>
      <c r="D82" s="24">
        <f ca="1">TODAY()-104</f>
        <v>44443</v>
      </c>
    </row>
    <row r="83" spans="1:4" x14ac:dyDescent="0.2">
      <c r="A83" s="18" t="s">
        <v>1350</v>
      </c>
      <c r="B83" s="22" t="s">
        <v>1917</v>
      </c>
      <c r="C83" s="21">
        <v>1215865</v>
      </c>
      <c r="D83" s="24">
        <f ca="1">TODAY()-120</f>
        <v>44427</v>
      </c>
    </row>
    <row r="84" spans="1:4" x14ac:dyDescent="0.2">
      <c r="A84" s="18" t="s">
        <v>1351</v>
      </c>
      <c r="B84" s="22" t="s">
        <v>1914</v>
      </c>
      <c r="C84" s="21">
        <v>1194153</v>
      </c>
      <c r="D84" s="24">
        <f ca="1">TODAY()-43</f>
        <v>44504</v>
      </c>
    </row>
    <row r="85" spans="1:4" x14ac:dyDescent="0.2">
      <c r="A85" s="18" t="s">
        <v>1352</v>
      </c>
      <c r="B85" s="22" t="s">
        <v>1919</v>
      </c>
      <c r="C85" s="21">
        <v>1322970</v>
      </c>
      <c r="D85" s="24">
        <f ca="1">TODAY()-59</f>
        <v>44488</v>
      </c>
    </row>
    <row r="86" spans="1:4" x14ac:dyDescent="0.2">
      <c r="A86" s="18" t="s">
        <v>1353</v>
      </c>
      <c r="B86" s="22" t="s">
        <v>1922</v>
      </c>
      <c r="C86" s="21">
        <v>1409907</v>
      </c>
      <c r="D86" s="24">
        <f ca="1">TODAY()-56</f>
        <v>44491</v>
      </c>
    </row>
    <row r="87" spans="1:4" x14ac:dyDescent="0.2">
      <c r="A87" s="18" t="s">
        <v>1354</v>
      </c>
      <c r="B87" s="22" t="s">
        <v>1918</v>
      </c>
      <c r="C87" s="21">
        <v>819535</v>
      </c>
      <c r="D87" s="24">
        <f ca="1">TODAY()-174</f>
        <v>44373</v>
      </c>
    </row>
    <row r="88" spans="1:4" x14ac:dyDescent="0.2">
      <c r="A88" s="18" t="s">
        <v>1355</v>
      </c>
      <c r="B88" s="22" t="s">
        <v>1931</v>
      </c>
      <c r="C88" s="21">
        <v>1104563</v>
      </c>
      <c r="D88" s="24">
        <f ca="1">TODAY()-98</f>
        <v>44449</v>
      </c>
    </row>
    <row r="89" spans="1:4" x14ac:dyDescent="0.2">
      <c r="A89" s="18" t="s">
        <v>1356</v>
      </c>
      <c r="B89" s="22" t="s">
        <v>1928</v>
      </c>
      <c r="C89" s="21">
        <v>901433</v>
      </c>
      <c r="D89" s="24">
        <f ca="1">TODAY()-68</f>
        <v>44479</v>
      </c>
    </row>
    <row r="90" spans="1:4" x14ac:dyDescent="0.2">
      <c r="A90" s="18" t="s">
        <v>1357</v>
      </c>
      <c r="B90" s="22" t="s">
        <v>1915</v>
      </c>
      <c r="C90" s="21">
        <v>1015574</v>
      </c>
      <c r="D90" s="24">
        <f ca="1">TODAY()-40</f>
        <v>44507</v>
      </c>
    </row>
    <row r="91" spans="1:4" x14ac:dyDescent="0.2">
      <c r="A91" s="18" t="s">
        <v>1358</v>
      </c>
      <c r="B91" s="22" t="s">
        <v>1933</v>
      </c>
      <c r="C91" s="21">
        <v>1470786</v>
      </c>
      <c r="D91" s="24">
        <f ca="1">TODAY()-17</f>
        <v>44530</v>
      </c>
    </row>
    <row r="92" spans="1:4" x14ac:dyDescent="0.2">
      <c r="A92" s="18" t="s">
        <v>1359</v>
      </c>
      <c r="B92" s="22" t="s">
        <v>1926</v>
      </c>
      <c r="C92" s="21">
        <v>850647</v>
      </c>
      <c r="D92" s="24">
        <f ca="1">TODAY()-109</f>
        <v>44438</v>
      </c>
    </row>
    <row r="93" spans="1:4" x14ac:dyDescent="0.2">
      <c r="A93" s="18" t="s">
        <v>1360</v>
      </c>
      <c r="B93" s="22" t="s">
        <v>1918</v>
      </c>
      <c r="C93" s="21">
        <v>710818</v>
      </c>
      <c r="D93" s="24">
        <f ca="1">TODAY()-56</f>
        <v>44491</v>
      </c>
    </row>
    <row r="94" spans="1:4" x14ac:dyDescent="0.2">
      <c r="A94" s="18" t="s">
        <v>1361</v>
      </c>
      <c r="B94" s="22" t="s">
        <v>1920</v>
      </c>
      <c r="C94" s="21">
        <v>1332796</v>
      </c>
      <c r="D94" s="24">
        <f ca="1">TODAY()-141</f>
        <v>44406</v>
      </c>
    </row>
    <row r="95" spans="1:4" x14ac:dyDescent="0.2">
      <c r="A95" s="18" t="s">
        <v>1362</v>
      </c>
      <c r="B95" s="22" t="s">
        <v>1920</v>
      </c>
      <c r="C95" s="21">
        <v>1335722</v>
      </c>
      <c r="D95" s="24">
        <f ca="1">TODAY()-167</f>
        <v>44380</v>
      </c>
    </row>
    <row r="96" spans="1:4" x14ac:dyDescent="0.2">
      <c r="A96" s="18" t="s">
        <v>1363</v>
      </c>
      <c r="B96" s="22" t="s">
        <v>1915</v>
      </c>
      <c r="C96" s="21">
        <v>624995</v>
      </c>
      <c r="D96" s="24">
        <f ca="1">TODAY()-33</f>
        <v>44514</v>
      </c>
    </row>
    <row r="97" spans="1:4" x14ac:dyDescent="0.2">
      <c r="A97" s="18" t="s">
        <v>1364</v>
      </c>
      <c r="B97" s="22" t="s">
        <v>1922</v>
      </c>
      <c r="C97" s="21">
        <v>542014</v>
      </c>
      <c r="D97" s="24">
        <f ca="1">TODAY()-75</f>
        <v>44472</v>
      </c>
    </row>
    <row r="98" spans="1:4" x14ac:dyDescent="0.2">
      <c r="A98" s="18" t="s">
        <v>1365</v>
      </c>
      <c r="B98" s="22" t="s">
        <v>1914</v>
      </c>
      <c r="C98" s="21">
        <v>782753</v>
      </c>
      <c r="D98" s="24">
        <f ca="1">TODAY()-131</f>
        <v>44416</v>
      </c>
    </row>
    <row r="99" spans="1:4" x14ac:dyDescent="0.2">
      <c r="A99" s="18" t="s">
        <v>1366</v>
      </c>
      <c r="B99" s="22" t="s">
        <v>1926</v>
      </c>
      <c r="C99" s="21">
        <v>1031530</v>
      </c>
      <c r="D99" s="24">
        <f ca="1">TODAY()-2</f>
        <v>44545</v>
      </c>
    </row>
    <row r="100" spans="1:4" x14ac:dyDescent="0.2">
      <c r="A100" s="18" t="s">
        <v>1367</v>
      </c>
      <c r="B100" s="22" t="s">
        <v>1931</v>
      </c>
      <c r="C100" s="21">
        <v>825412</v>
      </c>
      <c r="D100" s="24">
        <f ca="1">TODAY()-92</f>
        <v>44455</v>
      </c>
    </row>
    <row r="101" spans="1:4" x14ac:dyDescent="0.2">
      <c r="A101" s="18" t="s">
        <v>1368</v>
      </c>
      <c r="B101" s="22" t="s">
        <v>1924</v>
      </c>
      <c r="C101" s="21">
        <v>1447542</v>
      </c>
      <c r="D101" s="24">
        <f ca="1">TODAY()-2</f>
        <v>44545</v>
      </c>
    </row>
    <row r="102" spans="1:4" x14ac:dyDescent="0.2">
      <c r="A102" s="18" t="s">
        <v>1369</v>
      </c>
      <c r="B102" s="22" t="s">
        <v>1917</v>
      </c>
      <c r="C102" s="21">
        <v>1352981</v>
      </c>
      <c r="D102" s="24">
        <f ca="1">TODAY()-78</f>
        <v>44469</v>
      </c>
    </row>
    <row r="103" spans="1:4" x14ac:dyDescent="0.2">
      <c r="A103" s="18" t="s">
        <v>1370</v>
      </c>
      <c r="B103" s="22" t="s">
        <v>1920</v>
      </c>
      <c r="C103" s="21">
        <v>837620</v>
      </c>
      <c r="D103" s="24">
        <f ca="1">TODAY()-134</f>
        <v>44413</v>
      </c>
    </row>
    <row r="104" spans="1:4" x14ac:dyDescent="0.2">
      <c r="A104" s="18" t="s">
        <v>1371</v>
      </c>
      <c r="B104" s="22" t="s">
        <v>1915</v>
      </c>
      <c r="C104" s="21">
        <v>860452</v>
      </c>
      <c r="D104" s="24">
        <f ca="1">TODAY()-69</f>
        <v>44478</v>
      </c>
    </row>
    <row r="105" spans="1:4" x14ac:dyDescent="0.2">
      <c r="A105" s="18" t="s">
        <v>1372</v>
      </c>
      <c r="B105" s="22" t="s">
        <v>1926</v>
      </c>
      <c r="C105" s="21">
        <v>1398913</v>
      </c>
      <c r="D105" s="24">
        <f ca="1">TODAY()-108</f>
        <v>44439</v>
      </c>
    </row>
    <row r="106" spans="1:4" x14ac:dyDescent="0.2">
      <c r="A106" s="18" t="s">
        <v>1373</v>
      </c>
      <c r="B106" s="22" t="s">
        <v>1920</v>
      </c>
      <c r="C106" s="21">
        <v>526529</v>
      </c>
      <c r="D106" s="24">
        <f ca="1">TODAY()-103</f>
        <v>44444</v>
      </c>
    </row>
    <row r="107" spans="1:4" x14ac:dyDescent="0.2">
      <c r="A107" s="18" t="s">
        <v>1374</v>
      </c>
      <c r="B107" s="22" t="s">
        <v>1916</v>
      </c>
      <c r="C107" s="21">
        <v>540085</v>
      </c>
      <c r="D107" s="24">
        <f ca="1">TODAY()-20</f>
        <v>44527</v>
      </c>
    </row>
    <row r="108" spans="1:4" x14ac:dyDescent="0.2">
      <c r="A108" s="18" t="s">
        <v>1375</v>
      </c>
      <c r="B108" s="22" t="s">
        <v>1927</v>
      </c>
      <c r="C108" s="21">
        <v>1137374</v>
      </c>
      <c r="D108" s="24">
        <f ca="1">TODAY()-176</f>
        <v>44371</v>
      </c>
    </row>
    <row r="109" spans="1:4" x14ac:dyDescent="0.2">
      <c r="A109" s="18" t="s">
        <v>1376</v>
      </c>
      <c r="B109" s="22" t="s">
        <v>1918</v>
      </c>
      <c r="C109" s="21">
        <v>1058304</v>
      </c>
      <c r="D109" s="24">
        <f ca="1">TODAY()-8</f>
        <v>44539</v>
      </c>
    </row>
    <row r="110" spans="1:4" x14ac:dyDescent="0.2">
      <c r="A110" s="18" t="s">
        <v>1377</v>
      </c>
      <c r="B110" s="22" t="s">
        <v>1930</v>
      </c>
      <c r="C110" s="21">
        <v>1181469</v>
      </c>
      <c r="D110" s="24">
        <f ca="1">TODAY()-25</f>
        <v>44522</v>
      </c>
    </row>
    <row r="111" spans="1:4" x14ac:dyDescent="0.2">
      <c r="A111" s="18" t="s">
        <v>1378</v>
      </c>
      <c r="B111" s="22" t="s">
        <v>1929</v>
      </c>
      <c r="C111" s="21">
        <v>863374</v>
      </c>
      <c r="D111" s="24">
        <f ca="1">TODAY()-15</f>
        <v>44532</v>
      </c>
    </row>
    <row r="112" spans="1:4" x14ac:dyDescent="0.2">
      <c r="A112" s="18" t="s">
        <v>1379</v>
      </c>
      <c r="B112" s="22" t="s">
        <v>1930</v>
      </c>
      <c r="C112" s="21">
        <v>1441855</v>
      </c>
      <c r="D112" s="24">
        <f ca="1">TODAY()-107</f>
        <v>44440</v>
      </c>
    </row>
    <row r="113" spans="1:4" x14ac:dyDescent="0.2">
      <c r="A113" s="18" t="s">
        <v>1380</v>
      </c>
      <c r="B113" s="22" t="s">
        <v>1932</v>
      </c>
      <c r="C113" s="21">
        <v>1493597</v>
      </c>
      <c r="D113" s="24">
        <f ca="1">TODAY()-142</f>
        <v>44405</v>
      </c>
    </row>
    <row r="114" spans="1:4" x14ac:dyDescent="0.2">
      <c r="A114" s="18" t="s">
        <v>1381</v>
      </c>
      <c r="B114" s="22" t="s">
        <v>1913</v>
      </c>
      <c r="C114" s="21">
        <v>1342831</v>
      </c>
      <c r="D114" s="24">
        <f ca="1">TODAY()-86</f>
        <v>44461</v>
      </c>
    </row>
    <row r="115" spans="1:4" x14ac:dyDescent="0.2">
      <c r="A115" s="18" t="s">
        <v>1382</v>
      </c>
      <c r="B115" s="22" t="s">
        <v>1913</v>
      </c>
      <c r="C115" s="21">
        <v>819553</v>
      </c>
      <c r="D115" s="24">
        <f ca="1">TODAY()-17</f>
        <v>44530</v>
      </c>
    </row>
    <row r="116" spans="1:4" x14ac:dyDescent="0.2">
      <c r="A116" s="18" t="s">
        <v>1383</v>
      </c>
      <c r="B116" s="22" t="s">
        <v>1927</v>
      </c>
      <c r="C116" s="21">
        <v>1191040</v>
      </c>
      <c r="D116" s="24">
        <f ca="1">TODAY()-58</f>
        <v>44489</v>
      </c>
    </row>
    <row r="117" spans="1:4" x14ac:dyDescent="0.2">
      <c r="A117" s="18" t="s">
        <v>562</v>
      </c>
      <c r="B117" s="22" t="s">
        <v>1918</v>
      </c>
      <c r="C117" s="21">
        <v>1038050</v>
      </c>
      <c r="D117" s="24">
        <f ca="1">TODAY()-54</f>
        <v>44493</v>
      </c>
    </row>
    <row r="118" spans="1:4" x14ac:dyDescent="0.2">
      <c r="A118" s="18" t="s">
        <v>1384</v>
      </c>
      <c r="B118" s="22" t="s">
        <v>1933</v>
      </c>
      <c r="C118" s="21">
        <v>1124846</v>
      </c>
      <c r="D118" s="24">
        <f ca="1">TODAY()-50</f>
        <v>44497</v>
      </c>
    </row>
    <row r="119" spans="1:4" x14ac:dyDescent="0.2">
      <c r="A119" s="18" t="s">
        <v>1385</v>
      </c>
      <c r="B119" s="22" t="s">
        <v>1916</v>
      </c>
      <c r="C119" s="21">
        <v>644871</v>
      </c>
      <c r="D119" s="24">
        <f ca="1">TODAY()-162</f>
        <v>44385</v>
      </c>
    </row>
    <row r="120" spans="1:4" x14ac:dyDescent="0.2">
      <c r="A120" s="18" t="s">
        <v>1386</v>
      </c>
      <c r="B120" s="22" t="s">
        <v>1925</v>
      </c>
      <c r="C120" s="21">
        <v>1459442</v>
      </c>
      <c r="D120" s="24">
        <f ca="1">TODAY()-142</f>
        <v>44405</v>
      </c>
    </row>
    <row r="121" spans="1:4" x14ac:dyDescent="0.2">
      <c r="A121" s="18" t="s">
        <v>1387</v>
      </c>
      <c r="B121" s="22" t="s">
        <v>1923</v>
      </c>
      <c r="C121" s="21">
        <v>798987</v>
      </c>
      <c r="D121" s="24">
        <f ca="1">TODAY()-40</f>
        <v>44507</v>
      </c>
    </row>
    <row r="122" spans="1:4" x14ac:dyDescent="0.2">
      <c r="A122" s="18" t="s">
        <v>1388</v>
      </c>
      <c r="B122" s="22" t="s">
        <v>1930</v>
      </c>
      <c r="C122" s="21">
        <v>906230</v>
      </c>
      <c r="D122" s="24">
        <f ca="1">TODAY()-51</f>
        <v>44496</v>
      </c>
    </row>
    <row r="123" spans="1:4" x14ac:dyDescent="0.2">
      <c r="A123" s="18" t="s">
        <v>1389</v>
      </c>
      <c r="B123" s="22" t="s">
        <v>1922</v>
      </c>
      <c r="C123" s="21">
        <v>1481820</v>
      </c>
      <c r="D123" s="24">
        <f ca="1">TODAY()-85</f>
        <v>44462</v>
      </c>
    </row>
    <row r="124" spans="1:4" x14ac:dyDescent="0.2">
      <c r="A124" s="18" t="s">
        <v>1390</v>
      </c>
      <c r="B124" s="22" t="s">
        <v>1919</v>
      </c>
      <c r="C124" s="21">
        <v>1327646</v>
      </c>
      <c r="D124" s="24">
        <f ca="1">TODAY()-3</f>
        <v>44544</v>
      </c>
    </row>
    <row r="125" spans="1:4" x14ac:dyDescent="0.2">
      <c r="A125" s="18" t="s">
        <v>1391</v>
      </c>
      <c r="B125" s="22" t="s">
        <v>1926</v>
      </c>
      <c r="C125" s="21">
        <v>934325</v>
      </c>
      <c r="D125" s="24">
        <f ca="1">TODAY()-76</f>
        <v>44471</v>
      </c>
    </row>
    <row r="126" spans="1:4" x14ac:dyDescent="0.2">
      <c r="A126" s="18" t="s">
        <v>1392</v>
      </c>
      <c r="B126" s="22" t="s">
        <v>1917</v>
      </c>
      <c r="C126" s="21">
        <v>615061</v>
      </c>
      <c r="D126" s="24">
        <f ca="1">TODAY()-148</f>
        <v>44399</v>
      </c>
    </row>
    <row r="127" spans="1:4" x14ac:dyDescent="0.2">
      <c r="A127" s="18" t="s">
        <v>349</v>
      </c>
      <c r="B127" s="22" t="s">
        <v>1928</v>
      </c>
      <c r="C127" s="21">
        <v>700992</v>
      </c>
      <c r="D127" s="24">
        <f ca="1">TODAY()-126</f>
        <v>44421</v>
      </c>
    </row>
    <row r="128" spans="1:4" x14ac:dyDescent="0.2">
      <c r="A128" s="18" t="s">
        <v>1393</v>
      </c>
      <c r="B128" s="22" t="s">
        <v>1928</v>
      </c>
      <c r="C128" s="21">
        <v>965978</v>
      </c>
      <c r="D128" s="24">
        <f ca="1">TODAY()-72</f>
        <v>44475</v>
      </c>
    </row>
    <row r="129" spans="1:4" x14ac:dyDescent="0.2">
      <c r="A129" s="18" t="s">
        <v>1394</v>
      </c>
      <c r="B129" s="22" t="s">
        <v>1925</v>
      </c>
      <c r="C129" s="21">
        <v>1040078</v>
      </c>
      <c r="D129" s="24">
        <f ca="1">TODAY()-118</f>
        <v>44429</v>
      </c>
    </row>
    <row r="130" spans="1:4" x14ac:dyDescent="0.2">
      <c r="A130" s="18" t="s">
        <v>1395</v>
      </c>
      <c r="B130" s="22" t="s">
        <v>1913</v>
      </c>
      <c r="C130" s="21">
        <v>1215004</v>
      </c>
      <c r="D130" s="24">
        <f ca="1">TODAY()-123</f>
        <v>44424</v>
      </c>
    </row>
    <row r="131" spans="1:4" x14ac:dyDescent="0.2">
      <c r="A131" s="18" t="s">
        <v>1396</v>
      </c>
      <c r="B131" s="22" t="s">
        <v>1914</v>
      </c>
      <c r="C131" s="21">
        <v>1353620</v>
      </c>
      <c r="D131" s="24">
        <f ca="1">TODAY()-131</f>
        <v>44416</v>
      </c>
    </row>
    <row r="132" spans="1:4" x14ac:dyDescent="0.2">
      <c r="A132" s="18" t="s">
        <v>1397</v>
      </c>
      <c r="B132" s="22" t="s">
        <v>1930</v>
      </c>
      <c r="C132" s="21">
        <v>1212687</v>
      </c>
      <c r="D132" s="24">
        <f ca="1">TODAY()-7</f>
        <v>44540</v>
      </c>
    </row>
    <row r="133" spans="1:4" x14ac:dyDescent="0.2">
      <c r="A133" s="18" t="s">
        <v>1398</v>
      </c>
      <c r="B133" s="22" t="s">
        <v>1921</v>
      </c>
      <c r="C133" s="21">
        <v>1062487</v>
      </c>
      <c r="D133" s="24">
        <f ca="1">TODAY()-109</f>
        <v>44438</v>
      </c>
    </row>
    <row r="134" spans="1:4" x14ac:dyDescent="0.2">
      <c r="A134" s="18" t="s">
        <v>1399</v>
      </c>
      <c r="B134" s="22" t="s">
        <v>1914</v>
      </c>
      <c r="C134" s="21">
        <v>1077049</v>
      </c>
      <c r="D134" s="24">
        <f ca="1">TODAY()-86</f>
        <v>44461</v>
      </c>
    </row>
    <row r="135" spans="1:4" x14ac:dyDescent="0.2">
      <c r="A135" s="18" t="s">
        <v>1400</v>
      </c>
      <c r="B135" s="22" t="s">
        <v>1914</v>
      </c>
      <c r="C135" s="21">
        <v>1028617</v>
      </c>
      <c r="D135" s="24">
        <f ca="1">TODAY()-121</f>
        <v>44426</v>
      </c>
    </row>
    <row r="136" spans="1:4" x14ac:dyDescent="0.2">
      <c r="A136" s="18" t="s">
        <v>1401</v>
      </c>
      <c r="B136" s="22" t="s">
        <v>1933</v>
      </c>
      <c r="C136" s="21">
        <v>559579</v>
      </c>
      <c r="D136" s="24">
        <f ca="1">TODAY()-133</f>
        <v>44414</v>
      </c>
    </row>
    <row r="137" spans="1:4" x14ac:dyDescent="0.2">
      <c r="A137" s="18" t="s">
        <v>1402</v>
      </c>
      <c r="B137" s="22" t="s">
        <v>1923</v>
      </c>
      <c r="C137" s="21">
        <v>561298</v>
      </c>
      <c r="D137" s="24">
        <f ca="1">TODAY()-77</f>
        <v>44470</v>
      </c>
    </row>
    <row r="138" spans="1:4" x14ac:dyDescent="0.2">
      <c r="A138" s="18" t="s">
        <v>1403</v>
      </c>
      <c r="B138" s="22" t="s">
        <v>1931</v>
      </c>
      <c r="C138" s="21">
        <v>1044203</v>
      </c>
      <c r="D138" s="24">
        <f ca="1">TODAY()-173</f>
        <v>44374</v>
      </c>
    </row>
    <row r="139" spans="1:4" x14ac:dyDescent="0.2">
      <c r="A139" s="18" t="s">
        <v>1404</v>
      </c>
      <c r="B139" s="22" t="s">
        <v>1933</v>
      </c>
      <c r="C139" s="21">
        <v>1369121</v>
      </c>
      <c r="D139" s="24">
        <f ca="1">TODAY()-21</f>
        <v>44526</v>
      </c>
    </row>
    <row r="140" spans="1:4" x14ac:dyDescent="0.2">
      <c r="A140" s="18" t="s">
        <v>1405</v>
      </c>
      <c r="B140" s="22" t="s">
        <v>1929</v>
      </c>
      <c r="C140" s="21">
        <v>1158374</v>
      </c>
      <c r="D140" s="24">
        <f ca="1">TODAY()-47</f>
        <v>44500</v>
      </c>
    </row>
    <row r="141" spans="1:4" x14ac:dyDescent="0.2">
      <c r="A141" s="18" t="s">
        <v>1406</v>
      </c>
      <c r="B141" s="22" t="s">
        <v>1930</v>
      </c>
      <c r="C141" s="21">
        <v>571613</v>
      </c>
      <c r="D141" s="24">
        <f ca="1">TODAY()-2</f>
        <v>44545</v>
      </c>
    </row>
    <row r="142" spans="1:4" x14ac:dyDescent="0.2">
      <c r="A142" s="18" t="s">
        <v>1407</v>
      </c>
      <c r="B142" s="22" t="s">
        <v>1924</v>
      </c>
      <c r="C142" s="21">
        <v>1363290</v>
      </c>
      <c r="D142" s="24">
        <f ca="1">TODAY()-1</f>
        <v>44546</v>
      </c>
    </row>
    <row r="143" spans="1:4" x14ac:dyDescent="0.2">
      <c r="A143" s="18" t="s">
        <v>1408</v>
      </c>
      <c r="B143" s="22" t="s">
        <v>1914</v>
      </c>
      <c r="C143" s="21">
        <v>1253133</v>
      </c>
      <c r="D143" s="24">
        <f ca="1">TODAY()-153</f>
        <v>44394</v>
      </c>
    </row>
    <row r="144" spans="1:4" x14ac:dyDescent="0.2">
      <c r="A144" s="18" t="s">
        <v>1409</v>
      </c>
      <c r="B144" s="22" t="s">
        <v>1915</v>
      </c>
      <c r="C144" s="21">
        <v>1403888</v>
      </c>
      <c r="D144" s="24">
        <f ca="1">TODAY()-10</f>
        <v>44537</v>
      </c>
    </row>
    <row r="145" spans="1:4" x14ac:dyDescent="0.2">
      <c r="A145" s="18" t="s">
        <v>1410</v>
      </c>
      <c r="B145" s="22" t="s">
        <v>1933</v>
      </c>
      <c r="C145" s="21">
        <v>820320</v>
      </c>
      <c r="D145" s="24">
        <f ca="1">TODAY()-157</f>
        <v>44390</v>
      </c>
    </row>
    <row r="146" spans="1:4" x14ac:dyDescent="0.2">
      <c r="A146" s="18" t="s">
        <v>1411</v>
      </c>
      <c r="B146" s="22" t="s">
        <v>1931</v>
      </c>
      <c r="C146" s="21">
        <v>739441</v>
      </c>
      <c r="D146" s="24">
        <f ca="1">TODAY()-74</f>
        <v>44473</v>
      </c>
    </row>
    <row r="147" spans="1:4" x14ac:dyDescent="0.2">
      <c r="A147" s="18" t="s">
        <v>1377</v>
      </c>
      <c r="B147" s="22" t="s">
        <v>1913</v>
      </c>
      <c r="C147" s="21">
        <v>1069678</v>
      </c>
      <c r="D147" s="24">
        <f ca="1">TODAY()-5</f>
        <v>44542</v>
      </c>
    </row>
    <row r="148" spans="1:4" x14ac:dyDescent="0.2">
      <c r="A148" s="18" t="s">
        <v>1412</v>
      </c>
      <c r="B148" s="22" t="s">
        <v>1927</v>
      </c>
      <c r="C148" s="21">
        <v>1467787</v>
      </c>
      <c r="D148" s="24">
        <f ca="1">TODAY()-113</f>
        <v>44434</v>
      </c>
    </row>
    <row r="149" spans="1:4" x14ac:dyDescent="0.2">
      <c r="A149" s="18" t="s">
        <v>1413</v>
      </c>
      <c r="B149" s="22" t="s">
        <v>1928</v>
      </c>
      <c r="C149" s="21">
        <v>1001701</v>
      </c>
      <c r="D149" s="24">
        <f ca="1">TODAY()-152</f>
        <v>44395</v>
      </c>
    </row>
    <row r="150" spans="1:4" x14ac:dyDescent="0.2">
      <c r="A150" s="18" t="s">
        <v>1414</v>
      </c>
      <c r="B150" s="22" t="s">
        <v>1915</v>
      </c>
      <c r="C150" s="21">
        <v>1305439</v>
      </c>
      <c r="D150" s="24">
        <f ca="1">TODAY()-54</f>
        <v>44493</v>
      </c>
    </row>
    <row r="151" spans="1:4" x14ac:dyDescent="0.2">
      <c r="A151" s="18" t="s">
        <v>1415</v>
      </c>
      <c r="B151" s="22" t="s">
        <v>1921</v>
      </c>
      <c r="C151" s="21">
        <v>754516</v>
      </c>
      <c r="D151" s="24">
        <f ca="1">TODAY()-103</f>
        <v>44444</v>
      </c>
    </row>
    <row r="152" spans="1:4" x14ac:dyDescent="0.2">
      <c r="A152" s="18" t="s">
        <v>1155</v>
      </c>
      <c r="B152" s="22" t="s">
        <v>1932</v>
      </c>
      <c r="C152" s="21">
        <v>634143</v>
      </c>
      <c r="D152" s="24">
        <f ca="1">TODAY()-115</f>
        <v>44432</v>
      </c>
    </row>
    <row r="153" spans="1:4" x14ac:dyDescent="0.2">
      <c r="A153" s="18" t="s">
        <v>1416</v>
      </c>
      <c r="B153" s="22" t="s">
        <v>1923</v>
      </c>
      <c r="C153" s="21">
        <v>706728</v>
      </c>
      <c r="D153" s="24">
        <f ca="1">TODAY()-80</f>
        <v>44467</v>
      </c>
    </row>
    <row r="154" spans="1:4" x14ac:dyDescent="0.2">
      <c r="A154" s="18" t="s">
        <v>1417</v>
      </c>
      <c r="B154" s="22" t="s">
        <v>1933</v>
      </c>
      <c r="C154" s="21">
        <v>681542</v>
      </c>
      <c r="D154" s="24">
        <f ca="1">TODAY()-102</f>
        <v>44445</v>
      </c>
    </row>
    <row r="155" spans="1:4" x14ac:dyDescent="0.2">
      <c r="A155" s="18" t="s">
        <v>1418</v>
      </c>
      <c r="B155" s="22" t="s">
        <v>1931</v>
      </c>
      <c r="C155" s="21">
        <v>1022153</v>
      </c>
      <c r="D155" s="24">
        <f ca="1">TODAY()-106</f>
        <v>44441</v>
      </c>
    </row>
    <row r="156" spans="1:4" x14ac:dyDescent="0.2">
      <c r="A156" s="18" t="s">
        <v>1104</v>
      </c>
      <c r="B156" s="22" t="s">
        <v>1920</v>
      </c>
      <c r="C156" s="21">
        <v>612426</v>
      </c>
      <c r="D156" s="24">
        <f ca="1">TODAY()-63</f>
        <v>44484</v>
      </c>
    </row>
    <row r="157" spans="1:4" x14ac:dyDescent="0.2">
      <c r="A157" s="18" t="s">
        <v>1419</v>
      </c>
      <c r="B157" s="22" t="s">
        <v>1913</v>
      </c>
      <c r="C157" s="21">
        <v>607082</v>
      </c>
      <c r="D157" s="24">
        <f ca="1">TODAY()-150</f>
        <v>44397</v>
      </c>
    </row>
    <row r="158" spans="1:4" x14ac:dyDescent="0.2">
      <c r="A158" s="18" t="s">
        <v>1420</v>
      </c>
      <c r="B158" s="22" t="s">
        <v>1928</v>
      </c>
      <c r="C158" s="21">
        <v>789547</v>
      </c>
      <c r="D158" s="24">
        <f ca="1">TODAY()-137</f>
        <v>44410</v>
      </c>
    </row>
    <row r="159" spans="1:4" x14ac:dyDescent="0.2">
      <c r="A159" s="18" t="s">
        <v>1421</v>
      </c>
      <c r="B159" s="22" t="s">
        <v>1918</v>
      </c>
      <c r="C159" s="21">
        <v>810867</v>
      </c>
      <c r="D159" s="24">
        <f ca="1">TODAY()-76</f>
        <v>44471</v>
      </c>
    </row>
    <row r="160" spans="1:4" x14ac:dyDescent="0.2">
      <c r="A160" s="18" t="s">
        <v>1422</v>
      </c>
      <c r="B160" s="22" t="s">
        <v>1913</v>
      </c>
      <c r="C160" s="21">
        <v>530620</v>
      </c>
      <c r="D160" s="24">
        <f ca="1">TODAY()-158</f>
        <v>44389</v>
      </c>
    </row>
    <row r="161" spans="1:4" x14ac:dyDescent="0.2">
      <c r="A161" s="18" t="s">
        <v>1423</v>
      </c>
      <c r="B161" s="22" t="s">
        <v>1913</v>
      </c>
      <c r="C161" s="21">
        <v>1425610</v>
      </c>
      <c r="D161" s="24">
        <f ca="1">TODAY()-49</f>
        <v>44498</v>
      </c>
    </row>
    <row r="162" spans="1:4" x14ac:dyDescent="0.2">
      <c r="A162" s="18" t="s">
        <v>1424</v>
      </c>
      <c r="B162" s="22" t="s">
        <v>1922</v>
      </c>
      <c r="C162" s="21">
        <v>844674</v>
      </c>
      <c r="D162" s="24">
        <f ca="1">TODAY()-34</f>
        <v>44513</v>
      </c>
    </row>
    <row r="163" spans="1:4" x14ac:dyDescent="0.2">
      <c r="A163" s="18" t="s">
        <v>1425</v>
      </c>
      <c r="B163" s="22" t="s">
        <v>1926</v>
      </c>
      <c r="C163" s="21">
        <v>937755</v>
      </c>
      <c r="D163" s="24">
        <f ca="1">TODAY()-88</f>
        <v>44459</v>
      </c>
    </row>
    <row r="164" spans="1:4" x14ac:dyDescent="0.2">
      <c r="A164" s="18" t="s">
        <v>1426</v>
      </c>
      <c r="B164" s="22" t="s">
        <v>1932</v>
      </c>
      <c r="C164" s="21">
        <v>1323855</v>
      </c>
      <c r="D164" s="24">
        <f ca="1">TODAY()-8</f>
        <v>44539</v>
      </c>
    </row>
    <row r="165" spans="1:4" x14ac:dyDescent="0.2">
      <c r="A165" s="18" t="s">
        <v>1427</v>
      </c>
      <c r="B165" s="22" t="s">
        <v>1913</v>
      </c>
      <c r="C165" s="21">
        <v>819001</v>
      </c>
      <c r="D165" s="24">
        <f ca="1">TODAY()-56</f>
        <v>44491</v>
      </c>
    </row>
    <row r="166" spans="1:4" x14ac:dyDescent="0.2">
      <c r="A166" s="18" t="s">
        <v>1428</v>
      </c>
      <c r="B166" s="22" t="s">
        <v>1931</v>
      </c>
      <c r="C166" s="21">
        <v>855896</v>
      </c>
      <c r="D166" s="24">
        <f ca="1">TODAY()-175</f>
        <v>44372</v>
      </c>
    </row>
    <row r="167" spans="1:4" x14ac:dyDescent="0.2">
      <c r="A167" s="18" t="s">
        <v>1429</v>
      </c>
      <c r="B167" s="22" t="s">
        <v>1915</v>
      </c>
      <c r="C167" s="21">
        <v>887258</v>
      </c>
      <c r="D167" s="24">
        <f ca="1">TODAY()-9</f>
        <v>44538</v>
      </c>
    </row>
    <row r="168" spans="1:4" x14ac:dyDescent="0.2">
      <c r="A168" s="18" t="s">
        <v>1430</v>
      </c>
      <c r="B168" s="22" t="s">
        <v>1927</v>
      </c>
      <c r="C168" s="21">
        <v>881644</v>
      </c>
      <c r="D168" s="24">
        <f ca="1">TODAY()-123</f>
        <v>44424</v>
      </c>
    </row>
    <row r="169" spans="1:4" x14ac:dyDescent="0.2">
      <c r="A169" s="18" t="s">
        <v>1431</v>
      </c>
      <c r="B169" s="22" t="s">
        <v>1920</v>
      </c>
      <c r="C169" s="21">
        <v>1328026</v>
      </c>
      <c r="D169" s="24">
        <f ca="1">TODAY()-118</f>
        <v>44429</v>
      </c>
    </row>
    <row r="170" spans="1:4" x14ac:dyDescent="0.2">
      <c r="A170" s="18" t="s">
        <v>1432</v>
      </c>
      <c r="B170" s="22" t="s">
        <v>1931</v>
      </c>
      <c r="C170" s="21">
        <v>779567</v>
      </c>
      <c r="D170" s="24">
        <f ca="1">TODAY()-73</f>
        <v>44474</v>
      </c>
    </row>
    <row r="171" spans="1:4" x14ac:dyDescent="0.2">
      <c r="A171" s="18" t="s">
        <v>1433</v>
      </c>
      <c r="B171" s="22" t="s">
        <v>1930</v>
      </c>
      <c r="C171" s="21">
        <v>1088479</v>
      </c>
      <c r="D171" s="24">
        <f ca="1">TODAY()-45</f>
        <v>44502</v>
      </c>
    </row>
    <row r="172" spans="1:4" x14ac:dyDescent="0.2">
      <c r="A172" s="18" t="s">
        <v>1434</v>
      </c>
      <c r="B172" s="22" t="s">
        <v>1927</v>
      </c>
      <c r="C172" s="21">
        <v>949576</v>
      </c>
      <c r="D172" s="24">
        <f ca="1">TODAY()-27</f>
        <v>44520</v>
      </c>
    </row>
    <row r="173" spans="1:4" x14ac:dyDescent="0.2">
      <c r="A173" s="18" t="s">
        <v>1435</v>
      </c>
      <c r="B173" s="22" t="s">
        <v>1924</v>
      </c>
      <c r="C173" s="21">
        <v>1085531</v>
      </c>
      <c r="D173" s="24">
        <f ca="1">TODAY()-57</f>
        <v>44490</v>
      </c>
    </row>
    <row r="174" spans="1:4" x14ac:dyDescent="0.2">
      <c r="A174" s="18" t="s">
        <v>1436</v>
      </c>
      <c r="B174" s="22" t="s">
        <v>1923</v>
      </c>
      <c r="C174" s="21">
        <v>544352</v>
      </c>
      <c r="D174" s="24">
        <f ca="1">TODAY()-130</f>
        <v>44417</v>
      </c>
    </row>
    <row r="175" spans="1:4" x14ac:dyDescent="0.2">
      <c r="A175" s="18" t="s">
        <v>1437</v>
      </c>
      <c r="B175" s="22" t="s">
        <v>1932</v>
      </c>
      <c r="C175" s="21">
        <v>1315457</v>
      </c>
      <c r="D175" s="24">
        <f ca="1">TODAY()-109</f>
        <v>44438</v>
      </c>
    </row>
    <row r="176" spans="1:4" x14ac:dyDescent="0.2">
      <c r="A176" s="18" t="s">
        <v>1438</v>
      </c>
      <c r="B176" s="22" t="s">
        <v>1925</v>
      </c>
      <c r="C176" s="21">
        <v>1319261</v>
      </c>
      <c r="D176" s="24">
        <f ca="1">TODAY()-100</f>
        <v>44447</v>
      </c>
    </row>
    <row r="177" spans="1:4" x14ac:dyDescent="0.2">
      <c r="A177" s="18" t="s">
        <v>1439</v>
      </c>
      <c r="B177" s="22" t="s">
        <v>1922</v>
      </c>
      <c r="C177" s="21">
        <v>983333</v>
      </c>
      <c r="D177" s="24">
        <f ca="1">TODAY()-62</f>
        <v>44485</v>
      </c>
    </row>
    <row r="178" spans="1:4" x14ac:dyDescent="0.2">
      <c r="A178" s="18" t="s">
        <v>1440</v>
      </c>
      <c r="B178" s="22" t="s">
        <v>1915</v>
      </c>
      <c r="C178" s="21">
        <v>1069441</v>
      </c>
      <c r="D178" s="24">
        <f ca="1">TODAY()-2</f>
        <v>44545</v>
      </c>
    </row>
    <row r="179" spans="1:4" x14ac:dyDescent="0.2">
      <c r="A179" s="18" t="s">
        <v>1441</v>
      </c>
      <c r="B179" s="22" t="s">
        <v>1928</v>
      </c>
      <c r="C179" s="21">
        <v>1091371</v>
      </c>
      <c r="D179" s="24">
        <f ca="1">TODAY()-108</f>
        <v>44439</v>
      </c>
    </row>
    <row r="180" spans="1:4" x14ac:dyDescent="0.2">
      <c r="A180" s="18" t="s">
        <v>1442</v>
      </c>
      <c r="B180" s="22" t="s">
        <v>1929</v>
      </c>
      <c r="C180" s="21">
        <v>1044798</v>
      </c>
      <c r="D180" s="24">
        <f ca="1">TODAY()-14</f>
        <v>44533</v>
      </c>
    </row>
    <row r="181" spans="1:4" x14ac:dyDescent="0.2">
      <c r="A181" s="18" t="s">
        <v>1443</v>
      </c>
      <c r="B181" s="22" t="s">
        <v>1927</v>
      </c>
      <c r="C181" s="21">
        <v>1404093</v>
      </c>
      <c r="D181" s="24">
        <f ca="1">TODAY()-92</f>
        <v>44455</v>
      </c>
    </row>
    <row r="182" spans="1:4" x14ac:dyDescent="0.2">
      <c r="A182" s="18" t="s">
        <v>1444</v>
      </c>
      <c r="B182" s="22" t="s">
        <v>1920</v>
      </c>
      <c r="C182" s="21">
        <v>544808</v>
      </c>
      <c r="D182" s="24">
        <f ca="1">TODAY()-34</f>
        <v>44513</v>
      </c>
    </row>
    <row r="183" spans="1:4" x14ac:dyDescent="0.2">
      <c r="A183" s="18" t="s">
        <v>1445</v>
      </c>
      <c r="B183" s="22" t="s">
        <v>1916</v>
      </c>
      <c r="C183" s="21">
        <v>657640</v>
      </c>
      <c r="D183" s="24">
        <f ca="1">TODAY()-29</f>
        <v>44518</v>
      </c>
    </row>
    <row r="184" spans="1:4" x14ac:dyDescent="0.2">
      <c r="A184" s="18" t="s">
        <v>1446</v>
      </c>
      <c r="B184" s="22" t="s">
        <v>1919</v>
      </c>
      <c r="C184" s="21">
        <v>1312616</v>
      </c>
      <c r="D184" s="24">
        <f ca="1">TODAY()-112</f>
        <v>44435</v>
      </c>
    </row>
    <row r="185" spans="1:4" x14ac:dyDescent="0.2">
      <c r="A185" s="18" t="s">
        <v>1447</v>
      </c>
      <c r="B185" s="22" t="s">
        <v>1918</v>
      </c>
      <c r="C185" s="21">
        <v>1061045</v>
      </c>
      <c r="D185" s="24">
        <f ca="1">TODAY()-29</f>
        <v>44518</v>
      </c>
    </row>
    <row r="186" spans="1:4" x14ac:dyDescent="0.2">
      <c r="A186" s="18" t="s">
        <v>1448</v>
      </c>
      <c r="B186" s="22" t="s">
        <v>1919</v>
      </c>
      <c r="C186" s="21">
        <v>559142</v>
      </c>
      <c r="D186" s="24">
        <f ca="1">TODAY()-99</f>
        <v>44448</v>
      </c>
    </row>
    <row r="187" spans="1:4" x14ac:dyDescent="0.2">
      <c r="A187" s="18" t="s">
        <v>1449</v>
      </c>
      <c r="B187" s="22" t="s">
        <v>1930</v>
      </c>
      <c r="C187" s="21">
        <v>1137441</v>
      </c>
      <c r="D187" s="24">
        <f ca="1">TODAY()-64</f>
        <v>44483</v>
      </c>
    </row>
    <row r="188" spans="1:4" x14ac:dyDescent="0.2">
      <c r="A188" s="18" t="s">
        <v>1450</v>
      </c>
      <c r="B188" s="22" t="s">
        <v>1932</v>
      </c>
      <c r="C188" s="21">
        <v>713698</v>
      </c>
      <c r="D188" s="24">
        <f ca="1">TODAY()-149</f>
        <v>44398</v>
      </c>
    </row>
    <row r="189" spans="1:4" x14ac:dyDescent="0.2">
      <c r="A189" s="18" t="s">
        <v>1451</v>
      </c>
      <c r="B189" s="22" t="s">
        <v>1931</v>
      </c>
      <c r="C189" s="21">
        <v>1458271</v>
      </c>
      <c r="D189" s="24">
        <f ca="1">TODAY()-132</f>
        <v>44415</v>
      </c>
    </row>
    <row r="190" spans="1:4" x14ac:dyDescent="0.2">
      <c r="A190" s="18" t="s">
        <v>1452</v>
      </c>
      <c r="B190" s="22" t="s">
        <v>1929</v>
      </c>
      <c r="C190" s="21">
        <v>1113386</v>
      </c>
      <c r="D190" s="24">
        <f ca="1">TODAY()-157</f>
        <v>44390</v>
      </c>
    </row>
    <row r="191" spans="1:4" x14ac:dyDescent="0.2">
      <c r="A191" s="18" t="s">
        <v>1453</v>
      </c>
      <c r="B191" s="22" t="s">
        <v>1913</v>
      </c>
      <c r="C191" s="21">
        <v>1158996</v>
      </c>
      <c r="D191" s="24">
        <f ca="1">TODAY()-167</f>
        <v>44380</v>
      </c>
    </row>
    <row r="192" spans="1:4" x14ac:dyDescent="0.2">
      <c r="A192" s="18" t="s">
        <v>1454</v>
      </c>
      <c r="B192" s="22" t="s">
        <v>1913</v>
      </c>
      <c r="C192" s="21">
        <v>1014571</v>
      </c>
      <c r="D192" s="24">
        <f ca="1">TODAY()-79</f>
        <v>44468</v>
      </c>
    </row>
    <row r="193" spans="1:4" x14ac:dyDescent="0.2">
      <c r="A193" s="18" t="s">
        <v>1455</v>
      </c>
      <c r="B193" s="22" t="s">
        <v>1931</v>
      </c>
      <c r="C193" s="21">
        <v>558243</v>
      </c>
      <c r="D193" s="24">
        <f ca="1">TODAY()-130</f>
        <v>44417</v>
      </c>
    </row>
    <row r="194" spans="1:4" x14ac:dyDescent="0.2">
      <c r="A194" s="18" t="s">
        <v>1456</v>
      </c>
      <c r="B194" s="22" t="s">
        <v>1923</v>
      </c>
      <c r="C194" s="21">
        <v>1407321</v>
      </c>
      <c r="D194" s="24">
        <f ca="1">TODAY()-6</f>
        <v>44541</v>
      </c>
    </row>
    <row r="195" spans="1:4" x14ac:dyDescent="0.2">
      <c r="A195" s="18" t="s">
        <v>1457</v>
      </c>
      <c r="B195" s="22" t="s">
        <v>1914</v>
      </c>
      <c r="C195" s="21">
        <v>1070322</v>
      </c>
      <c r="D195" s="24">
        <f ca="1">TODAY()-165</f>
        <v>44382</v>
      </c>
    </row>
    <row r="196" spans="1:4" x14ac:dyDescent="0.2">
      <c r="A196" s="18" t="s">
        <v>1458</v>
      </c>
      <c r="B196" s="22" t="s">
        <v>1931</v>
      </c>
      <c r="C196" s="21">
        <v>1486027</v>
      </c>
      <c r="D196" s="24">
        <f ca="1">TODAY()-9</f>
        <v>44538</v>
      </c>
    </row>
    <row r="197" spans="1:4" x14ac:dyDescent="0.2">
      <c r="A197" s="18" t="s">
        <v>1459</v>
      </c>
      <c r="B197" s="22" t="s">
        <v>1923</v>
      </c>
      <c r="C197" s="21">
        <v>1149506</v>
      </c>
      <c r="D197" s="24">
        <f ca="1">TODAY()-147</f>
        <v>44400</v>
      </c>
    </row>
    <row r="198" spans="1:4" x14ac:dyDescent="0.2">
      <c r="A198" s="18" t="s">
        <v>1460</v>
      </c>
      <c r="B198" s="22" t="s">
        <v>1927</v>
      </c>
      <c r="C198" s="21">
        <v>852784</v>
      </c>
      <c r="D198" s="24">
        <f ca="1">TODAY()-99</f>
        <v>44448</v>
      </c>
    </row>
    <row r="199" spans="1:4" x14ac:dyDescent="0.2">
      <c r="A199" s="18" t="s">
        <v>1461</v>
      </c>
      <c r="B199" s="22" t="s">
        <v>1915</v>
      </c>
      <c r="C199" s="21">
        <v>1279941</v>
      </c>
      <c r="D199" s="24">
        <f ca="1">TODAY()-119</f>
        <v>44428</v>
      </c>
    </row>
    <row r="200" spans="1:4" x14ac:dyDescent="0.2">
      <c r="A200" s="18" t="s">
        <v>1462</v>
      </c>
      <c r="B200" s="22" t="s">
        <v>1923</v>
      </c>
      <c r="C200" s="21">
        <v>1038689</v>
      </c>
      <c r="D200" s="24">
        <f ca="1">TODAY()-81</f>
        <v>44466</v>
      </c>
    </row>
    <row r="201" spans="1:4" x14ac:dyDescent="0.2">
      <c r="A201" s="18" t="s">
        <v>1463</v>
      </c>
      <c r="B201" s="22" t="s">
        <v>1931</v>
      </c>
      <c r="C201" s="21">
        <v>898292</v>
      </c>
      <c r="D201" s="24">
        <f ca="1">TODAY()-99</f>
        <v>44448</v>
      </c>
    </row>
    <row r="202" spans="1:4" x14ac:dyDescent="0.2">
      <c r="A202" s="18" t="s">
        <v>1464</v>
      </c>
      <c r="B202" s="22" t="s">
        <v>1921</v>
      </c>
      <c r="C202" s="21">
        <v>1041506</v>
      </c>
      <c r="D202" s="24">
        <f ca="1">TODAY()-118</f>
        <v>44429</v>
      </c>
    </row>
    <row r="203" spans="1:4" x14ac:dyDescent="0.2">
      <c r="A203" s="18" t="s">
        <v>1465</v>
      </c>
      <c r="B203" s="22" t="s">
        <v>1914</v>
      </c>
      <c r="C203" s="21">
        <v>1441341</v>
      </c>
      <c r="D203" s="24">
        <f ca="1">TODAY()-16</f>
        <v>44531</v>
      </c>
    </row>
    <row r="204" spans="1:4" x14ac:dyDescent="0.2">
      <c r="A204" s="18" t="s">
        <v>1466</v>
      </c>
      <c r="B204" s="22" t="s">
        <v>1921</v>
      </c>
      <c r="C204" s="21">
        <v>1383861</v>
      </c>
      <c r="D204" s="24">
        <f ca="1">TODAY()-105</f>
        <v>44442</v>
      </c>
    </row>
    <row r="205" spans="1:4" x14ac:dyDescent="0.2">
      <c r="A205" s="18" t="s">
        <v>1467</v>
      </c>
      <c r="B205" s="22" t="s">
        <v>1925</v>
      </c>
      <c r="C205" s="21">
        <v>1440410</v>
      </c>
      <c r="D205" s="24">
        <f ca="1">TODAY()-114</f>
        <v>44433</v>
      </c>
    </row>
    <row r="206" spans="1:4" x14ac:dyDescent="0.2">
      <c r="A206" s="18" t="s">
        <v>1468</v>
      </c>
      <c r="B206" s="22" t="s">
        <v>1916</v>
      </c>
      <c r="C206" s="21">
        <v>1049839</v>
      </c>
      <c r="D206" s="24">
        <f ca="1">TODAY()-89</f>
        <v>44458</v>
      </c>
    </row>
    <row r="207" spans="1:4" x14ac:dyDescent="0.2">
      <c r="A207" s="18" t="s">
        <v>1469</v>
      </c>
      <c r="B207" s="22" t="s">
        <v>1931</v>
      </c>
      <c r="C207" s="21">
        <v>769405</v>
      </c>
      <c r="D207" s="24">
        <f ca="1">TODAY()-69</f>
        <v>44478</v>
      </c>
    </row>
    <row r="208" spans="1:4" x14ac:dyDescent="0.2">
      <c r="A208" s="18" t="s">
        <v>1470</v>
      </c>
      <c r="B208" s="22" t="s">
        <v>1931</v>
      </c>
      <c r="C208" s="21">
        <v>1361978</v>
      </c>
      <c r="D208" s="24">
        <f ca="1">TODAY()-123</f>
        <v>44424</v>
      </c>
    </row>
    <row r="209" spans="1:4" x14ac:dyDescent="0.2">
      <c r="A209" s="18" t="s">
        <v>1471</v>
      </c>
      <c r="B209" s="22" t="s">
        <v>1927</v>
      </c>
      <c r="C209" s="21">
        <v>611397</v>
      </c>
      <c r="D209" s="24">
        <f ca="1">TODAY()-64</f>
        <v>44483</v>
      </c>
    </row>
    <row r="210" spans="1:4" x14ac:dyDescent="0.2">
      <c r="A210" s="18" t="s">
        <v>1472</v>
      </c>
      <c r="B210" s="22" t="s">
        <v>1922</v>
      </c>
      <c r="C210" s="21">
        <v>846876</v>
      </c>
      <c r="D210" s="24">
        <f ca="1">TODAY()-100</f>
        <v>44447</v>
      </c>
    </row>
    <row r="211" spans="1:4" x14ac:dyDescent="0.2">
      <c r="A211" s="18" t="s">
        <v>1473</v>
      </c>
      <c r="B211" s="22" t="s">
        <v>1914</v>
      </c>
      <c r="C211" s="21">
        <v>1257562</v>
      </c>
      <c r="D211" s="24">
        <f ca="1">TODAY()-168</f>
        <v>44379</v>
      </c>
    </row>
    <row r="212" spans="1:4" x14ac:dyDescent="0.2">
      <c r="A212" s="18" t="s">
        <v>1191</v>
      </c>
      <c r="B212" s="22" t="s">
        <v>1924</v>
      </c>
      <c r="C212" s="21">
        <v>597787</v>
      </c>
      <c r="D212" s="24">
        <f ca="1">TODAY()-117</f>
        <v>44430</v>
      </c>
    </row>
    <row r="213" spans="1:4" x14ac:dyDescent="0.2">
      <c r="A213" s="18" t="s">
        <v>1474</v>
      </c>
      <c r="B213" s="22" t="s">
        <v>1924</v>
      </c>
      <c r="C213" s="21">
        <v>1113719</v>
      </c>
      <c r="D213" s="24">
        <f ca="1">TODAY()-174</f>
        <v>44373</v>
      </c>
    </row>
    <row r="214" spans="1:4" x14ac:dyDescent="0.2">
      <c r="A214" s="18" t="s">
        <v>1475</v>
      </c>
      <c r="B214" s="22" t="s">
        <v>1917</v>
      </c>
      <c r="C214" s="21">
        <v>1052350</v>
      </c>
      <c r="D214" s="24">
        <f ca="1">TODAY()-39</f>
        <v>44508</v>
      </c>
    </row>
    <row r="215" spans="1:4" x14ac:dyDescent="0.2">
      <c r="A215" s="18" t="s">
        <v>1476</v>
      </c>
      <c r="B215" s="22" t="s">
        <v>1919</v>
      </c>
      <c r="C215" s="21">
        <v>1048869</v>
      </c>
      <c r="D215" s="24">
        <f ca="1">TODAY()-32</f>
        <v>44515</v>
      </c>
    </row>
    <row r="216" spans="1:4" x14ac:dyDescent="0.2">
      <c r="A216" s="18" t="s">
        <v>1477</v>
      </c>
      <c r="B216" s="22" t="s">
        <v>1925</v>
      </c>
      <c r="C216" s="21">
        <v>973304</v>
      </c>
      <c r="D216" s="24">
        <f ca="1">TODAY()-70</f>
        <v>44477</v>
      </c>
    </row>
    <row r="217" spans="1:4" x14ac:dyDescent="0.2">
      <c r="A217" s="18" t="s">
        <v>1478</v>
      </c>
      <c r="B217" s="22" t="s">
        <v>1916</v>
      </c>
      <c r="C217" s="21">
        <v>756017</v>
      </c>
      <c r="D217" s="24">
        <f ca="1">TODAY()-176</f>
        <v>44371</v>
      </c>
    </row>
    <row r="218" spans="1:4" x14ac:dyDescent="0.2">
      <c r="A218" s="18" t="s">
        <v>1479</v>
      </c>
      <c r="B218" s="22" t="s">
        <v>1920</v>
      </c>
      <c r="C218" s="21">
        <v>854270</v>
      </c>
      <c r="D218" s="24">
        <f ca="1">TODAY()-41</f>
        <v>44506</v>
      </c>
    </row>
    <row r="219" spans="1:4" x14ac:dyDescent="0.2">
      <c r="A219" s="18" t="s">
        <v>1480</v>
      </c>
      <c r="B219" s="22" t="s">
        <v>1919</v>
      </c>
      <c r="C219" s="21">
        <v>569218</v>
      </c>
      <c r="D219" s="24">
        <f ca="1">TODAY()-38</f>
        <v>44509</v>
      </c>
    </row>
    <row r="220" spans="1:4" x14ac:dyDescent="0.2">
      <c r="A220" s="18" t="s">
        <v>1481</v>
      </c>
      <c r="B220" s="22" t="s">
        <v>1914</v>
      </c>
      <c r="C220" s="21">
        <v>1393218</v>
      </c>
      <c r="D220" s="24">
        <f ca="1">TODAY()-122</f>
        <v>44425</v>
      </c>
    </row>
    <row r="221" spans="1:4" x14ac:dyDescent="0.2">
      <c r="A221" s="18" t="s">
        <v>1482</v>
      </c>
      <c r="B221" s="22" t="s">
        <v>1921</v>
      </c>
      <c r="C221" s="21">
        <v>731938</v>
      </c>
      <c r="D221" s="24">
        <f ca="1">TODAY()-23</f>
        <v>44524</v>
      </c>
    </row>
    <row r="222" spans="1:4" x14ac:dyDescent="0.2">
      <c r="A222" s="18" t="s">
        <v>1483</v>
      </c>
      <c r="B222" s="22" t="s">
        <v>1931</v>
      </c>
      <c r="C222" s="21">
        <v>1017538</v>
      </c>
      <c r="D222" s="24">
        <f ca="1">TODAY()-145</f>
        <v>44402</v>
      </c>
    </row>
    <row r="223" spans="1:4" x14ac:dyDescent="0.2">
      <c r="A223" s="18" t="s">
        <v>1484</v>
      </c>
      <c r="B223" s="22" t="s">
        <v>1920</v>
      </c>
      <c r="C223" s="21">
        <v>940990</v>
      </c>
      <c r="D223" s="24">
        <f ca="1">TODAY()-112</f>
        <v>44435</v>
      </c>
    </row>
    <row r="224" spans="1:4" x14ac:dyDescent="0.2">
      <c r="A224" s="18" t="s">
        <v>1485</v>
      </c>
      <c r="B224" s="22" t="s">
        <v>1932</v>
      </c>
      <c r="C224" s="21">
        <v>662226</v>
      </c>
      <c r="D224" s="24">
        <f ca="1">TODAY()-61</f>
        <v>44486</v>
      </c>
    </row>
    <row r="225" spans="1:4" x14ac:dyDescent="0.2">
      <c r="A225" s="18" t="s">
        <v>1486</v>
      </c>
      <c r="B225" s="22" t="s">
        <v>1916</v>
      </c>
      <c r="C225" s="21">
        <v>1049341</v>
      </c>
      <c r="D225" s="24">
        <f ca="1">TODAY()-111</f>
        <v>44436</v>
      </c>
    </row>
    <row r="226" spans="1:4" x14ac:dyDescent="0.2">
      <c r="A226" s="18" t="s">
        <v>1487</v>
      </c>
      <c r="B226" s="22" t="s">
        <v>1924</v>
      </c>
      <c r="C226" s="21">
        <v>1015536</v>
      </c>
      <c r="D226" s="24">
        <f ca="1">TODAY()-23</f>
        <v>44524</v>
      </c>
    </row>
    <row r="227" spans="1:4" x14ac:dyDescent="0.2">
      <c r="A227" s="18" t="s">
        <v>1488</v>
      </c>
      <c r="B227" s="22" t="s">
        <v>1931</v>
      </c>
      <c r="C227" s="21">
        <v>950894</v>
      </c>
      <c r="D227" s="24">
        <f ca="1">TODAY()-87</f>
        <v>44460</v>
      </c>
    </row>
    <row r="228" spans="1:4" x14ac:dyDescent="0.2">
      <c r="A228" s="18" t="s">
        <v>1489</v>
      </c>
      <c r="B228" s="22" t="s">
        <v>1913</v>
      </c>
      <c r="C228" s="21">
        <v>857978</v>
      </c>
      <c r="D228" s="24">
        <f ca="1">TODAY()-45</f>
        <v>44502</v>
      </c>
    </row>
    <row r="229" spans="1:4" x14ac:dyDescent="0.2">
      <c r="A229" s="18" t="s">
        <v>1490</v>
      </c>
      <c r="B229" s="22" t="s">
        <v>1928</v>
      </c>
      <c r="C229" s="21">
        <v>1378690</v>
      </c>
      <c r="D229" s="24">
        <f ca="1">TODAY()-158</f>
        <v>44389</v>
      </c>
    </row>
    <row r="230" spans="1:4" x14ac:dyDescent="0.2">
      <c r="A230" s="18" t="s">
        <v>1491</v>
      </c>
      <c r="B230" s="22" t="s">
        <v>1925</v>
      </c>
      <c r="C230" s="21">
        <v>586105</v>
      </c>
      <c r="D230" s="24">
        <f ca="1">TODAY()-73</f>
        <v>44474</v>
      </c>
    </row>
    <row r="231" spans="1:4" x14ac:dyDescent="0.2">
      <c r="A231" s="18" t="s">
        <v>1492</v>
      </c>
      <c r="B231" s="22" t="s">
        <v>1920</v>
      </c>
      <c r="C231" s="21">
        <v>1297133</v>
      </c>
      <c r="D231" s="24">
        <f ca="1">TODAY()-19</f>
        <v>44528</v>
      </c>
    </row>
    <row r="232" spans="1:4" x14ac:dyDescent="0.2">
      <c r="A232" s="18" t="s">
        <v>1493</v>
      </c>
      <c r="B232" s="22" t="s">
        <v>1915</v>
      </c>
      <c r="C232" s="21">
        <v>1211511</v>
      </c>
      <c r="D232" s="24">
        <f ca="1">TODAY()-11</f>
        <v>44536</v>
      </c>
    </row>
    <row r="233" spans="1:4" x14ac:dyDescent="0.2">
      <c r="A233" s="18" t="s">
        <v>1494</v>
      </c>
      <c r="B233" s="22" t="s">
        <v>1913</v>
      </c>
      <c r="C233" s="21">
        <v>723832</v>
      </c>
      <c r="D233" s="24">
        <f ca="1">TODAY()-86</f>
        <v>44461</v>
      </c>
    </row>
    <row r="234" spans="1:4" x14ac:dyDescent="0.2">
      <c r="A234" s="18" t="s">
        <v>1495</v>
      </c>
      <c r="B234" s="22" t="s">
        <v>1925</v>
      </c>
      <c r="C234" s="21">
        <v>927923</v>
      </c>
      <c r="D234" s="24">
        <f ca="1">TODAY()-15</f>
        <v>44532</v>
      </c>
    </row>
    <row r="235" spans="1:4" x14ac:dyDescent="0.2">
      <c r="A235" s="18" t="s">
        <v>1496</v>
      </c>
      <c r="B235" s="22" t="s">
        <v>1919</v>
      </c>
      <c r="C235" s="21">
        <v>724900</v>
      </c>
      <c r="D235" s="24">
        <f ca="1">TODAY()-123</f>
        <v>44424</v>
      </c>
    </row>
    <row r="236" spans="1:4" x14ac:dyDescent="0.2">
      <c r="A236" s="18" t="s">
        <v>1497</v>
      </c>
      <c r="B236" s="22" t="s">
        <v>1932</v>
      </c>
      <c r="C236" s="21">
        <v>1202362</v>
      </c>
      <c r="D236" s="24">
        <f ca="1">TODAY()-169</f>
        <v>44378</v>
      </c>
    </row>
    <row r="237" spans="1:4" x14ac:dyDescent="0.2">
      <c r="A237" s="18" t="s">
        <v>1498</v>
      </c>
      <c r="B237" s="22" t="s">
        <v>1915</v>
      </c>
      <c r="C237" s="21">
        <v>939149</v>
      </c>
      <c r="D237" s="24">
        <f ca="1">TODAY()-24</f>
        <v>44523</v>
      </c>
    </row>
    <row r="238" spans="1:4" x14ac:dyDescent="0.2">
      <c r="A238" s="18" t="s">
        <v>1499</v>
      </c>
      <c r="B238" s="22" t="s">
        <v>1926</v>
      </c>
      <c r="C238" s="21">
        <v>1328234</v>
      </c>
      <c r="D238" s="24">
        <f ca="1">TODAY()-96</f>
        <v>44451</v>
      </c>
    </row>
    <row r="239" spans="1:4" x14ac:dyDescent="0.2">
      <c r="A239" s="18" t="s">
        <v>1500</v>
      </c>
      <c r="B239" s="22" t="s">
        <v>1921</v>
      </c>
      <c r="C239" s="21">
        <v>1187458</v>
      </c>
      <c r="D239" s="24">
        <f ca="1">TODAY()-73</f>
        <v>44474</v>
      </c>
    </row>
    <row r="240" spans="1:4" x14ac:dyDescent="0.2">
      <c r="A240" s="18" t="s">
        <v>1501</v>
      </c>
      <c r="B240" s="22" t="s">
        <v>1929</v>
      </c>
      <c r="C240" s="21">
        <v>587036</v>
      </c>
      <c r="D240" s="24">
        <f ca="1">TODAY()-99</f>
        <v>44448</v>
      </c>
    </row>
    <row r="241" spans="1:4" x14ac:dyDescent="0.2">
      <c r="A241" s="18" t="s">
        <v>1502</v>
      </c>
      <c r="B241" s="22" t="s">
        <v>1918</v>
      </c>
      <c r="C241" s="21">
        <v>692101</v>
      </c>
      <c r="D241" s="24">
        <f ca="1">TODAY()-18</f>
        <v>44529</v>
      </c>
    </row>
    <row r="242" spans="1:4" x14ac:dyDescent="0.2">
      <c r="A242" s="18" t="s">
        <v>1503</v>
      </c>
      <c r="B242" s="22" t="s">
        <v>1917</v>
      </c>
      <c r="C242" s="21">
        <v>1292612</v>
      </c>
      <c r="D242" s="24">
        <f ca="1">TODAY()-160</f>
        <v>44387</v>
      </c>
    </row>
    <row r="243" spans="1:4" x14ac:dyDescent="0.2">
      <c r="A243" s="18" t="s">
        <v>1504</v>
      </c>
      <c r="B243" s="22" t="s">
        <v>1925</v>
      </c>
      <c r="C243" s="21">
        <v>647454</v>
      </c>
      <c r="D243" s="24">
        <f ca="1">TODAY()-39</f>
        <v>44508</v>
      </c>
    </row>
    <row r="244" spans="1:4" x14ac:dyDescent="0.2">
      <c r="A244" s="18" t="s">
        <v>1505</v>
      </c>
      <c r="B244" s="22" t="s">
        <v>1918</v>
      </c>
      <c r="C244" s="21">
        <v>1302755</v>
      </c>
      <c r="D244" s="24">
        <f ca="1">TODAY()-38</f>
        <v>44509</v>
      </c>
    </row>
    <row r="245" spans="1:4" x14ac:dyDescent="0.2">
      <c r="A245" s="18" t="s">
        <v>1506</v>
      </c>
      <c r="B245" s="22" t="s">
        <v>1915</v>
      </c>
      <c r="C245" s="21">
        <v>1435801</v>
      </c>
      <c r="D245" s="24">
        <f ca="1">TODAY()-36</f>
        <v>44511</v>
      </c>
    </row>
    <row r="246" spans="1:4" x14ac:dyDescent="0.2">
      <c r="A246" s="18" t="s">
        <v>1507</v>
      </c>
      <c r="B246" s="22" t="s">
        <v>1931</v>
      </c>
      <c r="C246" s="21">
        <v>1332857</v>
      </c>
      <c r="D246" s="24">
        <f ca="1">TODAY()-84</f>
        <v>44463</v>
      </c>
    </row>
    <row r="247" spans="1:4" x14ac:dyDescent="0.2">
      <c r="A247" s="18" t="s">
        <v>1508</v>
      </c>
      <c r="B247" s="22" t="s">
        <v>1915</v>
      </c>
      <c r="C247" s="21">
        <v>1220263</v>
      </c>
      <c r="D247" s="24">
        <f ca="1">TODAY()-168</f>
        <v>44379</v>
      </c>
    </row>
    <row r="248" spans="1:4" x14ac:dyDescent="0.2">
      <c r="A248" s="18" t="s">
        <v>1509</v>
      </c>
      <c r="B248" s="22" t="s">
        <v>1924</v>
      </c>
      <c r="C248" s="21">
        <v>766227</v>
      </c>
      <c r="D248" s="24">
        <f ca="1">TODAY()-57</f>
        <v>44490</v>
      </c>
    </row>
    <row r="249" spans="1:4" x14ac:dyDescent="0.2">
      <c r="A249" s="18" t="s">
        <v>1510</v>
      </c>
      <c r="B249" s="22" t="s">
        <v>1930</v>
      </c>
      <c r="C249" s="21">
        <v>550424</v>
      </c>
      <c r="D249" s="24">
        <f ca="1">TODAY()-83</f>
        <v>44464</v>
      </c>
    </row>
    <row r="250" spans="1:4" x14ac:dyDescent="0.2">
      <c r="A250" s="18" t="s">
        <v>1511</v>
      </c>
      <c r="B250" s="22" t="s">
        <v>1926</v>
      </c>
      <c r="C250" s="21">
        <v>1099460</v>
      </c>
      <c r="D250" s="24">
        <f ca="1">TODAY()-170</f>
        <v>44377</v>
      </c>
    </row>
    <row r="251" spans="1:4" x14ac:dyDescent="0.2">
      <c r="A251" s="18" t="s">
        <v>1512</v>
      </c>
      <c r="B251" s="22" t="s">
        <v>1927</v>
      </c>
      <c r="C251" s="21">
        <v>740519</v>
      </c>
      <c r="D251" s="24">
        <f ca="1">TODAY()-36</f>
        <v>44511</v>
      </c>
    </row>
    <row r="252" spans="1:4" x14ac:dyDescent="0.2">
      <c r="A252" s="18" t="s">
        <v>1513</v>
      </c>
      <c r="B252" s="22" t="s">
        <v>1922</v>
      </c>
      <c r="C252" s="21">
        <v>887387</v>
      </c>
      <c r="D252" s="24">
        <f ca="1">TODAY()-52</f>
        <v>44495</v>
      </c>
    </row>
    <row r="253" spans="1:4" x14ac:dyDescent="0.2">
      <c r="A253" s="18" t="s">
        <v>1287</v>
      </c>
      <c r="B253" s="22" t="s">
        <v>1927</v>
      </c>
      <c r="C253" s="21">
        <v>831088</v>
      </c>
      <c r="D253" s="24">
        <f ca="1">TODAY()-64</f>
        <v>44483</v>
      </c>
    </row>
    <row r="254" spans="1:4" x14ac:dyDescent="0.2">
      <c r="A254" s="18" t="s">
        <v>1514</v>
      </c>
      <c r="B254" s="22" t="s">
        <v>1931</v>
      </c>
      <c r="C254" s="21">
        <v>1454121</v>
      </c>
      <c r="D254" s="24">
        <f ca="1">TODAY()-4</f>
        <v>44543</v>
      </c>
    </row>
    <row r="255" spans="1:4" x14ac:dyDescent="0.2">
      <c r="A255" s="18" t="s">
        <v>1515</v>
      </c>
      <c r="B255" s="22" t="s">
        <v>1928</v>
      </c>
      <c r="C255" s="21">
        <v>1359838</v>
      </c>
      <c r="D255" s="24">
        <f ca="1">TODAY()-114</f>
        <v>44433</v>
      </c>
    </row>
    <row r="256" spans="1:4" x14ac:dyDescent="0.2">
      <c r="A256" s="18" t="s">
        <v>1516</v>
      </c>
      <c r="B256" s="22" t="s">
        <v>1932</v>
      </c>
      <c r="C256" s="21">
        <v>1423661</v>
      </c>
      <c r="D256" s="24">
        <f ca="1">TODAY()-97</f>
        <v>44450</v>
      </c>
    </row>
    <row r="257" spans="1:4" x14ac:dyDescent="0.2">
      <c r="A257" s="18" t="s">
        <v>1517</v>
      </c>
      <c r="B257" s="22" t="s">
        <v>1929</v>
      </c>
      <c r="C257" s="21">
        <v>1172733</v>
      </c>
      <c r="D257" s="24">
        <f ca="1">TODAY()-72</f>
        <v>44475</v>
      </c>
    </row>
    <row r="258" spans="1:4" x14ac:dyDescent="0.2">
      <c r="A258" s="18" t="s">
        <v>1518</v>
      </c>
      <c r="B258" s="22" t="s">
        <v>1916</v>
      </c>
      <c r="C258" s="21">
        <v>702807</v>
      </c>
      <c r="D258" s="24">
        <f ca="1">TODAY()-46</f>
        <v>44501</v>
      </c>
    </row>
    <row r="259" spans="1:4" x14ac:dyDescent="0.2">
      <c r="A259" s="18" t="s">
        <v>1519</v>
      </c>
      <c r="B259" s="22" t="s">
        <v>1914</v>
      </c>
      <c r="C259" s="21">
        <v>647516</v>
      </c>
      <c r="D259" s="24">
        <f ca="1">TODAY()-10</f>
        <v>44537</v>
      </c>
    </row>
    <row r="260" spans="1:4" x14ac:dyDescent="0.2">
      <c r="A260" s="18" t="s">
        <v>1520</v>
      </c>
      <c r="B260" s="22" t="s">
        <v>1916</v>
      </c>
      <c r="C260" s="21">
        <v>717198</v>
      </c>
      <c r="D260" s="24">
        <f ca="1">TODAY()-3</f>
        <v>44544</v>
      </c>
    </row>
    <row r="261" spans="1:4" x14ac:dyDescent="0.2">
      <c r="A261" s="18" t="s">
        <v>1521</v>
      </c>
      <c r="B261" s="22" t="s">
        <v>1928</v>
      </c>
      <c r="C261" s="21">
        <v>509253</v>
      </c>
      <c r="D261" s="24">
        <f ca="1">TODAY()-85</f>
        <v>44462</v>
      </c>
    </row>
    <row r="262" spans="1:4" x14ac:dyDescent="0.2">
      <c r="A262" s="18" t="s">
        <v>886</v>
      </c>
      <c r="B262" s="22" t="s">
        <v>1930</v>
      </c>
      <c r="C262" s="21">
        <v>802616</v>
      </c>
      <c r="D262" s="24">
        <f ca="1">TODAY()-105</f>
        <v>44442</v>
      </c>
    </row>
    <row r="263" spans="1:4" x14ac:dyDescent="0.2">
      <c r="A263" s="18" t="s">
        <v>1522</v>
      </c>
      <c r="B263" s="22" t="s">
        <v>1926</v>
      </c>
      <c r="C263" s="21">
        <v>1009533</v>
      </c>
      <c r="D263" s="24">
        <f ca="1">TODAY()-176</f>
        <v>44371</v>
      </c>
    </row>
    <row r="264" spans="1:4" x14ac:dyDescent="0.2">
      <c r="A264" s="18" t="s">
        <v>1523</v>
      </c>
      <c r="B264" s="22" t="s">
        <v>1928</v>
      </c>
      <c r="C264" s="21">
        <v>1448984</v>
      </c>
      <c r="D264" s="24">
        <f ca="1">TODAY()-102</f>
        <v>44445</v>
      </c>
    </row>
    <row r="265" spans="1:4" x14ac:dyDescent="0.2">
      <c r="A265" s="18" t="s">
        <v>1524</v>
      </c>
      <c r="B265" s="22" t="s">
        <v>1926</v>
      </c>
      <c r="C265" s="21">
        <v>1465357</v>
      </c>
      <c r="D265" s="24">
        <f ca="1">TODAY()-119</f>
        <v>44428</v>
      </c>
    </row>
    <row r="266" spans="1:4" x14ac:dyDescent="0.2">
      <c r="A266" s="18" t="s">
        <v>1525</v>
      </c>
      <c r="B266" s="22" t="s">
        <v>1914</v>
      </c>
      <c r="C266" s="21">
        <v>1250606</v>
      </c>
      <c r="D266" s="24">
        <f ca="1">TODAY()-15</f>
        <v>44532</v>
      </c>
    </row>
    <row r="267" spans="1:4" x14ac:dyDescent="0.2">
      <c r="A267" s="18" t="s">
        <v>1526</v>
      </c>
      <c r="B267" s="22" t="s">
        <v>1913</v>
      </c>
      <c r="C267" s="21">
        <v>914002</v>
      </c>
      <c r="D267" s="24">
        <f ca="1">TODAY()-153</f>
        <v>44394</v>
      </c>
    </row>
    <row r="268" spans="1:4" x14ac:dyDescent="0.2">
      <c r="A268" s="18" t="s">
        <v>1527</v>
      </c>
      <c r="B268" s="22" t="s">
        <v>1924</v>
      </c>
      <c r="C268" s="21">
        <v>1254885</v>
      </c>
      <c r="D268" s="24">
        <f ca="1">TODAY()-96</f>
        <v>44451</v>
      </c>
    </row>
    <row r="269" spans="1:4" x14ac:dyDescent="0.2">
      <c r="A269" s="18" t="s">
        <v>1528</v>
      </c>
      <c r="B269" s="22" t="s">
        <v>1915</v>
      </c>
      <c r="C269" s="21">
        <v>878074</v>
      </c>
      <c r="D269" s="24">
        <f ca="1">TODAY()-72</f>
        <v>44475</v>
      </c>
    </row>
    <row r="270" spans="1:4" x14ac:dyDescent="0.2">
      <c r="A270" s="18" t="s">
        <v>1529</v>
      </c>
      <c r="B270" s="22" t="s">
        <v>1916</v>
      </c>
      <c r="C270" s="21">
        <v>1414416</v>
      </c>
      <c r="D270" s="24">
        <f ca="1">TODAY()-3</f>
        <v>44544</v>
      </c>
    </row>
    <row r="271" spans="1:4" x14ac:dyDescent="0.2">
      <c r="A271" s="18" t="s">
        <v>1530</v>
      </c>
      <c r="B271" s="22" t="s">
        <v>1916</v>
      </c>
      <c r="C271" s="21">
        <v>725376</v>
      </c>
      <c r="D271" s="24">
        <f ca="1">TODAY()-22</f>
        <v>44525</v>
      </c>
    </row>
    <row r="272" spans="1:4" x14ac:dyDescent="0.2">
      <c r="A272" s="18" t="s">
        <v>1531</v>
      </c>
      <c r="B272" s="22" t="s">
        <v>1928</v>
      </c>
      <c r="C272" s="21">
        <v>897997</v>
      </c>
      <c r="D272" s="24">
        <f ca="1">TODAY()-160</f>
        <v>44387</v>
      </c>
    </row>
    <row r="273" spans="1:4" x14ac:dyDescent="0.2">
      <c r="A273" s="18" t="s">
        <v>1532</v>
      </c>
      <c r="B273" s="22" t="s">
        <v>1923</v>
      </c>
      <c r="C273" s="21">
        <v>1435546</v>
      </c>
      <c r="D273" s="24">
        <f ca="1">TODAY()-26</f>
        <v>44521</v>
      </c>
    </row>
    <row r="274" spans="1:4" x14ac:dyDescent="0.2">
      <c r="A274" s="18" t="s">
        <v>1533</v>
      </c>
      <c r="B274" s="22" t="s">
        <v>1923</v>
      </c>
      <c r="C274" s="21">
        <v>1223310</v>
      </c>
      <c r="D274" s="24">
        <f ca="1">TODAY()-6</f>
        <v>44541</v>
      </c>
    </row>
    <row r="275" spans="1:4" x14ac:dyDescent="0.2">
      <c r="A275" s="18" t="s">
        <v>1534</v>
      </c>
      <c r="B275" s="22" t="s">
        <v>1915</v>
      </c>
      <c r="C275" s="21">
        <v>1392372</v>
      </c>
      <c r="D275" s="24">
        <f ca="1">TODAY()-131</f>
        <v>44416</v>
      </c>
    </row>
    <row r="276" spans="1:4" x14ac:dyDescent="0.2">
      <c r="A276" s="18" t="s">
        <v>1535</v>
      </c>
      <c r="B276" s="22" t="s">
        <v>1933</v>
      </c>
      <c r="C276" s="21">
        <v>1403673</v>
      </c>
      <c r="D276" s="24">
        <f ca="1">TODAY()-122</f>
        <v>44425</v>
      </c>
    </row>
    <row r="277" spans="1:4" x14ac:dyDescent="0.2">
      <c r="A277" s="18" t="s">
        <v>1536</v>
      </c>
      <c r="B277" s="22" t="s">
        <v>1932</v>
      </c>
      <c r="C277" s="21">
        <v>637369</v>
      </c>
      <c r="D277" s="24">
        <f ca="1">TODAY()-74</f>
        <v>44473</v>
      </c>
    </row>
    <row r="278" spans="1:4" x14ac:dyDescent="0.2">
      <c r="A278" s="18" t="s">
        <v>1537</v>
      </c>
      <c r="B278" s="22" t="s">
        <v>1925</v>
      </c>
      <c r="C278" s="21">
        <v>1464574</v>
      </c>
      <c r="D278" s="24">
        <f ca="1">TODAY()-117</f>
        <v>44430</v>
      </c>
    </row>
    <row r="279" spans="1:4" x14ac:dyDescent="0.2">
      <c r="A279" s="18" t="s">
        <v>1538</v>
      </c>
      <c r="B279" s="22" t="s">
        <v>1921</v>
      </c>
      <c r="C279" s="21">
        <v>663797</v>
      </c>
      <c r="D279" s="24">
        <f ca="1">TODAY()-160</f>
        <v>44387</v>
      </c>
    </row>
    <row r="280" spans="1:4" x14ac:dyDescent="0.2">
      <c r="A280" s="18" t="s">
        <v>1539</v>
      </c>
      <c r="B280" s="22" t="s">
        <v>1928</v>
      </c>
      <c r="C280" s="21">
        <v>540894</v>
      </c>
      <c r="D280" s="24">
        <f ca="1">TODAY()-122</f>
        <v>44425</v>
      </c>
    </row>
    <row r="281" spans="1:4" x14ac:dyDescent="0.2">
      <c r="A281" s="18" t="s">
        <v>1540</v>
      </c>
      <c r="B281" s="22" t="s">
        <v>1913</v>
      </c>
      <c r="C281" s="21">
        <v>1162652</v>
      </c>
      <c r="D281" s="24">
        <f ca="1">TODAY()-36</f>
        <v>44511</v>
      </c>
    </row>
    <row r="282" spans="1:4" x14ac:dyDescent="0.2">
      <c r="A282" s="18" t="s">
        <v>1541</v>
      </c>
      <c r="B282" s="22" t="s">
        <v>1930</v>
      </c>
      <c r="C282" s="21">
        <v>798668</v>
      </c>
      <c r="D282" s="24">
        <f ca="1">TODAY()-146</f>
        <v>44401</v>
      </c>
    </row>
    <row r="283" spans="1:4" x14ac:dyDescent="0.2">
      <c r="A283" s="18" t="s">
        <v>1542</v>
      </c>
      <c r="B283" s="22" t="s">
        <v>1922</v>
      </c>
      <c r="C283" s="21">
        <v>1191042</v>
      </c>
      <c r="D283" s="24">
        <f ca="1">TODAY()-141</f>
        <v>44406</v>
      </c>
    </row>
    <row r="284" spans="1:4" x14ac:dyDescent="0.2">
      <c r="A284" s="18" t="s">
        <v>1543</v>
      </c>
      <c r="B284" s="22" t="s">
        <v>1925</v>
      </c>
      <c r="C284" s="21">
        <v>1206521</v>
      </c>
      <c r="D284" s="24">
        <f ca="1">TODAY()-83</f>
        <v>44464</v>
      </c>
    </row>
    <row r="285" spans="1:4" x14ac:dyDescent="0.2">
      <c r="A285" s="18" t="s">
        <v>1544</v>
      </c>
      <c r="B285" s="22" t="s">
        <v>1928</v>
      </c>
      <c r="C285" s="21">
        <v>572497</v>
      </c>
      <c r="D285" s="24">
        <f ca="1">TODAY()-6</f>
        <v>44541</v>
      </c>
    </row>
    <row r="286" spans="1:4" x14ac:dyDescent="0.2">
      <c r="A286" s="18" t="s">
        <v>1545</v>
      </c>
      <c r="B286" s="22" t="s">
        <v>1921</v>
      </c>
      <c r="C286" s="21">
        <v>1393340</v>
      </c>
      <c r="D286" s="24">
        <f ca="1">TODAY()-114</f>
        <v>44433</v>
      </c>
    </row>
    <row r="287" spans="1:4" x14ac:dyDescent="0.2">
      <c r="A287" s="18" t="s">
        <v>1546</v>
      </c>
      <c r="B287" s="22" t="s">
        <v>1918</v>
      </c>
      <c r="C287" s="21">
        <v>1059823</v>
      </c>
      <c r="D287" s="24">
        <f ca="1">TODAY()-55</f>
        <v>44492</v>
      </c>
    </row>
    <row r="288" spans="1:4" x14ac:dyDescent="0.2">
      <c r="A288" s="18" t="s">
        <v>1547</v>
      </c>
      <c r="B288" s="22" t="s">
        <v>1925</v>
      </c>
      <c r="C288" s="21">
        <v>653474</v>
      </c>
      <c r="D288" s="24">
        <f ca="1">TODAY()-29</f>
        <v>44518</v>
      </c>
    </row>
    <row r="289" spans="1:4" x14ac:dyDescent="0.2">
      <c r="A289" s="18" t="s">
        <v>1548</v>
      </c>
      <c r="B289" s="22" t="s">
        <v>1925</v>
      </c>
      <c r="C289" s="21">
        <v>711444</v>
      </c>
      <c r="D289" s="24">
        <f ca="1">TODAY()-39</f>
        <v>44508</v>
      </c>
    </row>
    <row r="290" spans="1:4" x14ac:dyDescent="0.2">
      <c r="A290" s="18" t="s">
        <v>1549</v>
      </c>
      <c r="B290" s="22" t="s">
        <v>1933</v>
      </c>
      <c r="C290" s="21">
        <v>640816</v>
      </c>
      <c r="D290" s="24">
        <f ca="1">TODAY()-138</f>
        <v>44409</v>
      </c>
    </row>
    <row r="291" spans="1:4" x14ac:dyDescent="0.2">
      <c r="A291" s="18" t="s">
        <v>1550</v>
      </c>
      <c r="B291" s="22" t="s">
        <v>1919</v>
      </c>
      <c r="C291" s="21">
        <v>1368750</v>
      </c>
      <c r="D291" s="24">
        <f ca="1">TODAY()-176</f>
        <v>44371</v>
      </c>
    </row>
    <row r="292" spans="1:4" x14ac:dyDescent="0.2">
      <c r="A292" s="18" t="s">
        <v>1551</v>
      </c>
      <c r="B292" s="22" t="s">
        <v>1921</v>
      </c>
      <c r="C292" s="21">
        <v>771734</v>
      </c>
      <c r="D292" s="24">
        <f ca="1">TODAY()-84</f>
        <v>44463</v>
      </c>
    </row>
    <row r="293" spans="1:4" x14ac:dyDescent="0.2">
      <c r="A293" s="18" t="s">
        <v>1552</v>
      </c>
      <c r="B293" s="22" t="s">
        <v>1915</v>
      </c>
      <c r="C293" s="21">
        <v>1220813</v>
      </c>
      <c r="D293" s="24">
        <f ca="1">TODAY()-133</f>
        <v>44414</v>
      </c>
    </row>
    <row r="294" spans="1:4" x14ac:dyDescent="0.2">
      <c r="A294" s="18" t="s">
        <v>1553</v>
      </c>
      <c r="B294" s="22" t="s">
        <v>1920</v>
      </c>
      <c r="C294" s="21">
        <v>1071988</v>
      </c>
      <c r="D294" s="24">
        <f ca="1">TODAY()-113</f>
        <v>44434</v>
      </c>
    </row>
    <row r="295" spans="1:4" x14ac:dyDescent="0.2">
      <c r="A295" s="18" t="s">
        <v>1554</v>
      </c>
      <c r="B295" s="22" t="s">
        <v>1915</v>
      </c>
      <c r="C295" s="21">
        <v>1028430</v>
      </c>
      <c r="D295" s="24">
        <f ca="1">TODAY()-161</f>
        <v>44386</v>
      </c>
    </row>
    <row r="296" spans="1:4" x14ac:dyDescent="0.2">
      <c r="A296" s="18" t="s">
        <v>1555</v>
      </c>
      <c r="B296" s="22" t="s">
        <v>1914</v>
      </c>
      <c r="C296" s="21">
        <v>1291082</v>
      </c>
      <c r="D296" s="24">
        <f ca="1">TODAY()-31</f>
        <v>44516</v>
      </c>
    </row>
    <row r="297" spans="1:4" x14ac:dyDescent="0.2">
      <c r="A297" s="18" t="s">
        <v>1556</v>
      </c>
      <c r="B297" s="22" t="s">
        <v>1931</v>
      </c>
      <c r="C297" s="21">
        <v>1266314</v>
      </c>
      <c r="D297" s="24">
        <f ca="1">TODAY()-124</f>
        <v>44423</v>
      </c>
    </row>
    <row r="298" spans="1:4" x14ac:dyDescent="0.2">
      <c r="A298" s="18" t="s">
        <v>1557</v>
      </c>
      <c r="B298" s="22" t="s">
        <v>1933</v>
      </c>
      <c r="C298" s="21">
        <v>1148095</v>
      </c>
      <c r="D298" s="24">
        <f ca="1">TODAY()-121</f>
        <v>44426</v>
      </c>
    </row>
    <row r="299" spans="1:4" x14ac:dyDescent="0.2">
      <c r="A299" s="18" t="s">
        <v>1558</v>
      </c>
      <c r="B299" s="22" t="s">
        <v>1916</v>
      </c>
      <c r="C299" s="21">
        <v>902017</v>
      </c>
      <c r="D299" s="24">
        <f ca="1">TODAY()-29</f>
        <v>44518</v>
      </c>
    </row>
    <row r="300" spans="1:4" x14ac:dyDescent="0.2">
      <c r="A300" s="18" t="s">
        <v>1559</v>
      </c>
      <c r="B300" s="22" t="s">
        <v>1921</v>
      </c>
      <c r="C300" s="21">
        <v>830526</v>
      </c>
      <c r="D300" s="24">
        <f ca="1">TODAY()-49</f>
        <v>44498</v>
      </c>
    </row>
    <row r="301" spans="1:4" x14ac:dyDescent="0.2">
      <c r="A301" s="18" t="s">
        <v>1560</v>
      </c>
      <c r="B301" s="22" t="s">
        <v>1919</v>
      </c>
      <c r="C301" s="21">
        <v>711128</v>
      </c>
      <c r="D301" s="24">
        <f ca="1">TODAY()-81</f>
        <v>44466</v>
      </c>
    </row>
    <row r="302" spans="1:4" x14ac:dyDescent="0.2">
      <c r="A302" s="18" t="s">
        <v>1561</v>
      </c>
      <c r="B302" s="22" t="s">
        <v>1930</v>
      </c>
      <c r="C302" s="21">
        <v>1109969</v>
      </c>
      <c r="D302" s="24">
        <f ca="1">TODAY()-29</f>
        <v>44518</v>
      </c>
    </row>
    <row r="303" spans="1:4" x14ac:dyDescent="0.2">
      <c r="A303" s="18" t="s">
        <v>1562</v>
      </c>
      <c r="B303" s="22" t="s">
        <v>1925</v>
      </c>
      <c r="C303" s="21">
        <v>714554</v>
      </c>
      <c r="D303" s="24">
        <f ca="1">TODAY()-147</f>
        <v>44400</v>
      </c>
    </row>
    <row r="304" spans="1:4" x14ac:dyDescent="0.2">
      <c r="A304" s="18" t="s">
        <v>1563</v>
      </c>
      <c r="B304" s="22" t="s">
        <v>1913</v>
      </c>
      <c r="C304" s="21">
        <v>623424</v>
      </c>
      <c r="D304" s="24">
        <f ca="1">TODAY()-95</f>
        <v>44452</v>
      </c>
    </row>
    <row r="305" spans="1:4" x14ac:dyDescent="0.2">
      <c r="A305" s="18" t="s">
        <v>1564</v>
      </c>
      <c r="B305" s="22" t="s">
        <v>1916</v>
      </c>
      <c r="C305" s="21">
        <v>631495</v>
      </c>
      <c r="D305" s="24">
        <f ca="1">TODAY()-176</f>
        <v>44371</v>
      </c>
    </row>
    <row r="306" spans="1:4" x14ac:dyDescent="0.2">
      <c r="A306" s="18" t="s">
        <v>1565</v>
      </c>
      <c r="B306" s="22" t="s">
        <v>1919</v>
      </c>
      <c r="C306" s="21">
        <v>563917</v>
      </c>
      <c r="D306" s="24">
        <f ca="1">TODAY()-32</f>
        <v>44515</v>
      </c>
    </row>
    <row r="307" spans="1:4" x14ac:dyDescent="0.2">
      <c r="A307" s="18" t="s">
        <v>1566</v>
      </c>
      <c r="B307" s="22" t="s">
        <v>1932</v>
      </c>
      <c r="C307" s="21">
        <v>690025</v>
      </c>
      <c r="D307" s="24">
        <f ca="1">TODAY()-167</f>
        <v>44380</v>
      </c>
    </row>
    <row r="308" spans="1:4" x14ac:dyDescent="0.2">
      <c r="A308" s="18" t="s">
        <v>1567</v>
      </c>
      <c r="B308" s="22" t="s">
        <v>1933</v>
      </c>
      <c r="C308" s="21">
        <v>1243850</v>
      </c>
      <c r="D308" s="24">
        <f ca="1">TODAY()-114</f>
        <v>44433</v>
      </c>
    </row>
    <row r="309" spans="1:4" x14ac:dyDescent="0.2">
      <c r="A309" s="18" t="s">
        <v>1568</v>
      </c>
      <c r="B309" s="22" t="s">
        <v>1913</v>
      </c>
      <c r="C309" s="21">
        <v>785414</v>
      </c>
      <c r="D309" s="24">
        <f ca="1">TODAY()-26</f>
        <v>44521</v>
      </c>
    </row>
    <row r="310" spans="1:4" x14ac:dyDescent="0.2">
      <c r="A310" s="18" t="s">
        <v>1569</v>
      </c>
      <c r="B310" s="22" t="s">
        <v>1926</v>
      </c>
      <c r="C310" s="21">
        <v>521012</v>
      </c>
      <c r="D310" s="24">
        <f ca="1">TODAY()-161</f>
        <v>44386</v>
      </c>
    </row>
    <row r="311" spans="1:4" x14ac:dyDescent="0.2">
      <c r="A311" s="18" t="s">
        <v>1570</v>
      </c>
      <c r="B311" s="22" t="s">
        <v>1925</v>
      </c>
      <c r="C311" s="21">
        <v>1105789</v>
      </c>
      <c r="D311" s="24">
        <f ca="1">TODAY()-35</f>
        <v>44512</v>
      </c>
    </row>
    <row r="312" spans="1:4" x14ac:dyDescent="0.2">
      <c r="A312" s="18" t="s">
        <v>1571</v>
      </c>
      <c r="B312" s="22" t="s">
        <v>1924</v>
      </c>
      <c r="C312" s="21">
        <v>903222</v>
      </c>
      <c r="D312" s="24">
        <f ca="1">TODAY()-59</f>
        <v>44488</v>
      </c>
    </row>
    <row r="313" spans="1:4" x14ac:dyDescent="0.2">
      <c r="A313" s="18" t="s">
        <v>1572</v>
      </c>
      <c r="B313" s="22" t="s">
        <v>1915</v>
      </c>
      <c r="C313" s="21">
        <v>1448648</v>
      </c>
      <c r="D313" s="24">
        <f ca="1">TODAY()-20</f>
        <v>44527</v>
      </c>
    </row>
    <row r="314" spans="1:4" x14ac:dyDescent="0.2">
      <c r="A314" s="18" t="s">
        <v>1573</v>
      </c>
      <c r="B314" s="22" t="s">
        <v>1930</v>
      </c>
      <c r="C314" s="21">
        <v>1287899</v>
      </c>
      <c r="D314" s="24">
        <f ca="1">TODAY()-167</f>
        <v>44380</v>
      </c>
    </row>
    <row r="315" spans="1:4" x14ac:dyDescent="0.2">
      <c r="A315" s="18" t="s">
        <v>1574</v>
      </c>
      <c r="B315" s="22" t="s">
        <v>1918</v>
      </c>
      <c r="C315" s="21">
        <v>1234305</v>
      </c>
      <c r="D315" s="24">
        <f ca="1">TODAY()-72</f>
        <v>44475</v>
      </c>
    </row>
    <row r="316" spans="1:4" x14ac:dyDescent="0.2">
      <c r="A316" s="18" t="s">
        <v>1575</v>
      </c>
      <c r="B316" s="22" t="s">
        <v>1913</v>
      </c>
      <c r="C316" s="21">
        <v>1166691</v>
      </c>
      <c r="D316" s="24">
        <f ca="1">TODAY()-135</f>
        <v>44412</v>
      </c>
    </row>
    <row r="317" spans="1:4" x14ac:dyDescent="0.2">
      <c r="A317" s="18" t="s">
        <v>1576</v>
      </c>
      <c r="B317" s="22" t="s">
        <v>1932</v>
      </c>
      <c r="C317" s="21">
        <v>1200944</v>
      </c>
      <c r="D317" s="24">
        <f ca="1">TODAY()-4</f>
        <v>44543</v>
      </c>
    </row>
    <row r="318" spans="1:4" x14ac:dyDescent="0.2">
      <c r="A318" s="18" t="s">
        <v>1577</v>
      </c>
      <c r="B318" s="22" t="s">
        <v>1917</v>
      </c>
      <c r="C318" s="21">
        <v>1135607</v>
      </c>
      <c r="D318" s="24">
        <f ca="1">TODAY()-65</f>
        <v>44482</v>
      </c>
    </row>
    <row r="319" spans="1:4" x14ac:dyDescent="0.2">
      <c r="A319" s="18" t="s">
        <v>1578</v>
      </c>
      <c r="B319" s="22" t="s">
        <v>1922</v>
      </c>
      <c r="C319" s="21">
        <v>740091</v>
      </c>
      <c r="D319" s="24">
        <f ca="1">TODAY()-86</f>
        <v>44461</v>
      </c>
    </row>
    <row r="320" spans="1:4" x14ac:dyDescent="0.2">
      <c r="A320" s="18" t="s">
        <v>1579</v>
      </c>
      <c r="B320" s="22" t="s">
        <v>1926</v>
      </c>
      <c r="C320" s="21">
        <v>558395</v>
      </c>
      <c r="D320" s="24">
        <f ca="1">TODAY()-141</f>
        <v>44406</v>
      </c>
    </row>
    <row r="321" spans="1:4" x14ac:dyDescent="0.2">
      <c r="A321" s="18" t="s">
        <v>1580</v>
      </c>
      <c r="B321" s="22" t="s">
        <v>1915</v>
      </c>
      <c r="C321" s="21">
        <v>1466705</v>
      </c>
      <c r="D321" s="24">
        <f ca="1">TODAY()-46</f>
        <v>44501</v>
      </c>
    </row>
    <row r="322" spans="1:4" x14ac:dyDescent="0.2">
      <c r="A322" s="18" t="s">
        <v>1581</v>
      </c>
      <c r="B322" s="22" t="s">
        <v>1919</v>
      </c>
      <c r="C322" s="21">
        <v>1348945</v>
      </c>
      <c r="D322" s="24">
        <f ca="1">TODAY()-145</f>
        <v>44402</v>
      </c>
    </row>
    <row r="323" spans="1:4" x14ac:dyDescent="0.2">
      <c r="A323" s="18" t="s">
        <v>1582</v>
      </c>
      <c r="B323" s="22" t="s">
        <v>1925</v>
      </c>
      <c r="C323" s="21">
        <v>1367070</v>
      </c>
      <c r="D323" s="24">
        <f ca="1">TODAY()-142</f>
        <v>44405</v>
      </c>
    </row>
    <row r="324" spans="1:4" x14ac:dyDescent="0.2">
      <c r="A324" s="18" t="s">
        <v>1583</v>
      </c>
      <c r="B324" s="22" t="s">
        <v>1920</v>
      </c>
      <c r="C324" s="21">
        <v>1273566</v>
      </c>
      <c r="D324" s="24">
        <f ca="1">TODAY()-145</f>
        <v>44402</v>
      </c>
    </row>
    <row r="325" spans="1:4" x14ac:dyDescent="0.2">
      <c r="A325" s="18" t="s">
        <v>1584</v>
      </c>
      <c r="B325" s="22" t="s">
        <v>1920</v>
      </c>
      <c r="C325" s="21">
        <v>728003</v>
      </c>
      <c r="D325" s="24">
        <f ca="1">TODAY()-53</f>
        <v>44494</v>
      </c>
    </row>
    <row r="326" spans="1:4" x14ac:dyDescent="0.2">
      <c r="A326" s="18" t="s">
        <v>1585</v>
      </c>
      <c r="B326" s="22" t="s">
        <v>1924</v>
      </c>
      <c r="C326" s="21">
        <v>1462254</v>
      </c>
      <c r="D326" s="24">
        <f ca="1">TODAY()-111</f>
        <v>44436</v>
      </c>
    </row>
    <row r="327" spans="1:4" x14ac:dyDescent="0.2">
      <c r="A327" s="18" t="s">
        <v>1586</v>
      </c>
      <c r="B327" s="22" t="s">
        <v>1925</v>
      </c>
      <c r="C327" s="21">
        <v>839125</v>
      </c>
      <c r="D327" s="24">
        <f ca="1">TODAY()-158</f>
        <v>44389</v>
      </c>
    </row>
    <row r="328" spans="1:4" x14ac:dyDescent="0.2">
      <c r="A328" s="18" t="s">
        <v>1587</v>
      </c>
      <c r="B328" s="22" t="s">
        <v>1913</v>
      </c>
      <c r="C328" s="21">
        <v>960839</v>
      </c>
      <c r="D328" s="24">
        <f ca="1">TODAY()-56</f>
        <v>44491</v>
      </c>
    </row>
    <row r="329" spans="1:4" x14ac:dyDescent="0.2">
      <c r="A329" s="18" t="s">
        <v>1588</v>
      </c>
      <c r="B329" s="22" t="s">
        <v>1919</v>
      </c>
      <c r="C329" s="21">
        <v>1319820</v>
      </c>
      <c r="D329" s="24">
        <f ca="1">TODAY()-121</f>
        <v>44426</v>
      </c>
    </row>
    <row r="330" spans="1:4" x14ac:dyDescent="0.2">
      <c r="A330" s="18" t="s">
        <v>1589</v>
      </c>
      <c r="B330" s="22" t="s">
        <v>1913</v>
      </c>
      <c r="C330" s="21">
        <v>1229256</v>
      </c>
      <c r="D330" s="24">
        <f ca="1">TODAY()-174</f>
        <v>44373</v>
      </c>
    </row>
    <row r="331" spans="1:4" x14ac:dyDescent="0.2">
      <c r="A331" s="18" t="s">
        <v>1590</v>
      </c>
      <c r="B331" s="22" t="s">
        <v>1926</v>
      </c>
      <c r="C331" s="21">
        <v>1169395</v>
      </c>
      <c r="D331" s="24">
        <f ca="1">TODAY()-158</f>
        <v>44389</v>
      </c>
    </row>
    <row r="332" spans="1:4" x14ac:dyDescent="0.2">
      <c r="A332" s="18" t="s">
        <v>1591</v>
      </c>
      <c r="B332" s="22" t="s">
        <v>1930</v>
      </c>
      <c r="C332" s="21">
        <v>1406936</v>
      </c>
      <c r="D332" s="24">
        <f ca="1">TODAY()-120</f>
        <v>44427</v>
      </c>
    </row>
    <row r="333" spans="1:4" x14ac:dyDescent="0.2">
      <c r="A333" s="18" t="s">
        <v>1592</v>
      </c>
      <c r="B333" s="22" t="s">
        <v>1914</v>
      </c>
      <c r="C333" s="21">
        <v>804294</v>
      </c>
      <c r="D333" s="24">
        <f ca="1">TODAY()-25</f>
        <v>44522</v>
      </c>
    </row>
    <row r="334" spans="1:4" x14ac:dyDescent="0.2">
      <c r="A334" s="18" t="s">
        <v>1593</v>
      </c>
      <c r="B334" s="22" t="s">
        <v>1923</v>
      </c>
      <c r="C334" s="21">
        <v>816771</v>
      </c>
      <c r="D334" s="24">
        <f ca="1">TODAY()-25</f>
        <v>44522</v>
      </c>
    </row>
    <row r="335" spans="1:4" x14ac:dyDescent="0.2">
      <c r="A335" s="18" t="s">
        <v>1594</v>
      </c>
      <c r="B335" s="22" t="s">
        <v>1914</v>
      </c>
      <c r="C335" s="21">
        <v>972091</v>
      </c>
      <c r="D335" s="24">
        <f ca="1">TODAY()-156</f>
        <v>44391</v>
      </c>
    </row>
    <row r="336" spans="1:4" x14ac:dyDescent="0.2">
      <c r="A336" s="18" t="s">
        <v>1595</v>
      </c>
      <c r="B336" s="22" t="s">
        <v>1925</v>
      </c>
      <c r="C336" s="21">
        <v>1190359</v>
      </c>
      <c r="D336" s="24">
        <f ca="1">TODAY()-94</f>
        <v>44453</v>
      </c>
    </row>
    <row r="337" spans="1:4" x14ac:dyDescent="0.2">
      <c r="A337" s="18" t="s">
        <v>1596</v>
      </c>
      <c r="B337" s="22" t="s">
        <v>1916</v>
      </c>
      <c r="C337" s="21">
        <v>735235</v>
      </c>
      <c r="D337" s="24">
        <f ca="1">TODAY()-114</f>
        <v>44433</v>
      </c>
    </row>
    <row r="338" spans="1:4" x14ac:dyDescent="0.2">
      <c r="A338" s="18" t="s">
        <v>1597</v>
      </c>
      <c r="B338" s="22" t="s">
        <v>1930</v>
      </c>
      <c r="C338" s="21">
        <v>1486321</v>
      </c>
      <c r="D338" s="24">
        <f ca="1">TODAY()-72</f>
        <v>44475</v>
      </c>
    </row>
    <row r="339" spans="1:4" x14ac:dyDescent="0.2">
      <c r="A339" s="18" t="s">
        <v>1598</v>
      </c>
      <c r="B339" s="22" t="s">
        <v>1920</v>
      </c>
      <c r="C339" s="21">
        <v>1422397</v>
      </c>
      <c r="D339" s="24">
        <f ca="1">TODAY()-13</f>
        <v>44534</v>
      </c>
    </row>
    <row r="340" spans="1:4" x14ac:dyDescent="0.2">
      <c r="A340" s="18" t="s">
        <v>1599</v>
      </c>
      <c r="B340" s="22" t="s">
        <v>1917</v>
      </c>
      <c r="C340" s="21">
        <v>1435652</v>
      </c>
      <c r="D340" s="24">
        <f ca="1">TODAY()-33</f>
        <v>44514</v>
      </c>
    </row>
    <row r="341" spans="1:4" x14ac:dyDescent="0.2">
      <c r="A341" s="18" t="s">
        <v>1600</v>
      </c>
      <c r="B341" s="22" t="s">
        <v>1925</v>
      </c>
      <c r="C341" s="21">
        <v>802051</v>
      </c>
      <c r="D341" s="24">
        <f ca="1">TODAY()-72</f>
        <v>44475</v>
      </c>
    </row>
    <row r="342" spans="1:4" x14ac:dyDescent="0.2">
      <c r="A342" s="18" t="s">
        <v>1601</v>
      </c>
      <c r="B342" s="22" t="s">
        <v>1931</v>
      </c>
      <c r="C342" s="21">
        <v>855819</v>
      </c>
      <c r="D342" s="24">
        <f ca="1">TODAY()-46</f>
        <v>44501</v>
      </c>
    </row>
    <row r="343" spans="1:4" x14ac:dyDescent="0.2">
      <c r="A343" s="18" t="s">
        <v>1602</v>
      </c>
      <c r="B343" s="22" t="s">
        <v>1915</v>
      </c>
      <c r="C343" s="21">
        <v>1259618</v>
      </c>
      <c r="D343" s="24">
        <f ca="1">TODAY()-82</f>
        <v>44465</v>
      </c>
    </row>
    <row r="344" spans="1:4" x14ac:dyDescent="0.2">
      <c r="A344" s="18" t="s">
        <v>1603</v>
      </c>
      <c r="B344" s="22" t="s">
        <v>1917</v>
      </c>
      <c r="C344" s="21">
        <v>1001735</v>
      </c>
      <c r="D344" s="24">
        <f ca="1">TODAY()-30</f>
        <v>44517</v>
      </c>
    </row>
    <row r="345" spans="1:4" x14ac:dyDescent="0.2">
      <c r="A345" s="18" t="s">
        <v>1604</v>
      </c>
      <c r="B345" s="22" t="s">
        <v>1915</v>
      </c>
      <c r="C345" s="21">
        <v>945458</v>
      </c>
      <c r="D345" s="24">
        <f ca="1">TODAY()-110</f>
        <v>44437</v>
      </c>
    </row>
    <row r="346" spans="1:4" x14ac:dyDescent="0.2">
      <c r="A346" s="18" t="s">
        <v>1605</v>
      </c>
      <c r="B346" s="22" t="s">
        <v>1926</v>
      </c>
      <c r="C346" s="21">
        <v>905778</v>
      </c>
      <c r="D346" s="24">
        <f ca="1">TODAY()-166</f>
        <v>44381</v>
      </c>
    </row>
    <row r="347" spans="1:4" x14ac:dyDescent="0.2">
      <c r="A347" s="18" t="s">
        <v>1606</v>
      </c>
      <c r="B347" s="22" t="s">
        <v>1924</v>
      </c>
      <c r="C347" s="21">
        <v>1094763</v>
      </c>
      <c r="D347" s="24">
        <f ca="1">TODAY()-109</f>
        <v>44438</v>
      </c>
    </row>
    <row r="348" spans="1:4" x14ac:dyDescent="0.2">
      <c r="A348" s="18" t="s">
        <v>1607</v>
      </c>
      <c r="B348" s="22" t="s">
        <v>1920</v>
      </c>
      <c r="C348" s="21">
        <v>1265674</v>
      </c>
      <c r="D348" s="24">
        <f ca="1">TODAY()-48</f>
        <v>44499</v>
      </c>
    </row>
    <row r="349" spans="1:4" x14ac:dyDescent="0.2">
      <c r="A349" s="18" t="s">
        <v>1608</v>
      </c>
      <c r="B349" s="22" t="s">
        <v>1924</v>
      </c>
      <c r="C349" s="21">
        <v>772001</v>
      </c>
      <c r="D349" s="24">
        <f ca="1">TODAY()-131</f>
        <v>44416</v>
      </c>
    </row>
    <row r="350" spans="1:4" x14ac:dyDescent="0.2">
      <c r="A350" s="18" t="s">
        <v>1609</v>
      </c>
      <c r="B350" s="22" t="s">
        <v>1924</v>
      </c>
      <c r="C350" s="21">
        <v>632955</v>
      </c>
      <c r="D350" s="24">
        <f ca="1">TODAY()-96</f>
        <v>44451</v>
      </c>
    </row>
    <row r="351" spans="1:4" x14ac:dyDescent="0.2">
      <c r="A351" s="18" t="s">
        <v>1610</v>
      </c>
      <c r="B351" s="22" t="s">
        <v>1916</v>
      </c>
      <c r="C351" s="21">
        <v>622556</v>
      </c>
      <c r="D351" s="24">
        <f ca="1">TODAY()-156</f>
        <v>44391</v>
      </c>
    </row>
    <row r="352" spans="1:4" x14ac:dyDescent="0.2">
      <c r="A352" s="18" t="s">
        <v>1611</v>
      </c>
      <c r="B352" s="22" t="s">
        <v>1917</v>
      </c>
      <c r="C352" s="21">
        <v>678399</v>
      </c>
      <c r="D352" s="24">
        <f ca="1">TODAY()-46</f>
        <v>44501</v>
      </c>
    </row>
    <row r="353" spans="1:4" x14ac:dyDescent="0.2">
      <c r="A353" s="18" t="s">
        <v>1612</v>
      </c>
      <c r="B353" s="22" t="s">
        <v>1914</v>
      </c>
      <c r="C353" s="21">
        <v>1010958</v>
      </c>
      <c r="D353" s="24">
        <f ca="1">TODAY()-122</f>
        <v>44425</v>
      </c>
    </row>
    <row r="354" spans="1:4" x14ac:dyDescent="0.2">
      <c r="A354" s="18" t="s">
        <v>1613</v>
      </c>
      <c r="B354" s="22" t="s">
        <v>1933</v>
      </c>
      <c r="C354" s="21">
        <v>1499087</v>
      </c>
      <c r="D354" s="24">
        <f ca="1">TODAY()-170</f>
        <v>44377</v>
      </c>
    </row>
    <row r="355" spans="1:4" x14ac:dyDescent="0.2">
      <c r="A355" s="18" t="s">
        <v>1417</v>
      </c>
      <c r="B355" s="22" t="s">
        <v>1924</v>
      </c>
      <c r="C355" s="21">
        <v>1252799</v>
      </c>
      <c r="D355" s="24">
        <f ca="1">TODAY()-48</f>
        <v>44499</v>
      </c>
    </row>
    <row r="356" spans="1:4" x14ac:dyDescent="0.2">
      <c r="A356" s="18" t="s">
        <v>1614</v>
      </c>
      <c r="B356" s="22" t="s">
        <v>1930</v>
      </c>
      <c r="C356" s="21">
        <v>922019</v>
      </c>
      <c r="D356" s="24">
        <f ca="1">TODAY()-16</f>
        <v>44531</v>
      </c>
    </row>
    <row r="357" spans="1:4" x14ac:dyDescent="0.2">
      <c r="A357" s="18" t="s">
        <v>984</v>
      </c>
      <c r="B357" s="22" t="s">
        <v>1917</v>
      </c>
      <c r="C357" s="21">
        <v>1343533</v>
      </c>
      <c r="D357" s="24">
        <f ca="1">TODAY()-104</f>
        <v>44443</v>
      </c>
    </row>
    <row r="358" spans="1:4" x14ac:dyDescent="0.2">
      <c r="A358" s="18" t="s">
        <v>1615</v>
      </c>
      <c r="B358" s="22" t="s">
        <v>1918</v>
      </c>
      <c r="C358" s="21">
        <v>895449</v>
      </c>
      <c r="D358" s="24">
        <f ca="1">TODAY()-167</f>
        <v>44380</v>
      </c>
    </row>
    <row r="359" spans="1:4" x14ac:dyDescent="0.2">
      <c r="A359" s="18" t="s">
        <v>1616</v>
      </c>
      <c r="B359" s="22" t="s">
        <v>1930</v>
      </c>
      <c r="C359" s="21">
        <v>519593</v>
      </c>
      <c r="D359" s="24">
        <f ca="1">TODAY()-174</f>
        <v>44373</v>
      </c>
    </row>
    <row r="360" spans="1:4" x14ac:dyDescent="0.2">
      <c r="A360" s="18" t="s">
        <v>1617</v>
      </c>
      <c r="B360" s="22" t="s">
        <v>1920</v>
      </c>
      <c r="C360" s="21">
        <v>845143</v>
      </c>
      <c r="D360" s="24">
        <f ca="1">TODAY()-81</f>
        <v>44466</v>
      </c>
    </row>
    <row r="361" spans="1:4" x14ac:dyDescent="0.2">
      <c r="A361" s="18" t="s">
        <v>1618</v>
      </c>
      <c r="B361" s="22" t="s">
        <v>1918</v>
      </c>
      <c r="C361" s="21">
        <v>1327151</v>
      </c>
      <c r="D361" s="24">
        <f ca="1">TODAY()-47</f>
        <v>44500</v>
      </c>
    </row>
    <row r="362" spans="1:4" x14ac:dyDescent="0.2">
      <c r="A362" s="18" t="s">
        <v>1619</v>
      </c>
      <c r="B362" s="22" t="s">
        <v>1925</v>
      </c>
      <c r="C362" s="21">
        <v>1147406</v>
      </c>
      <c r="D362" s="24">
        <f ca="1">TODAY()-109</f>
        <v>44438</v>
      </c>
    </row>
    <row r="363" spans="1:4" x14ac:dyDescent="0.2">
      <c r="A363" s="18" t="s">
        <v>1620</v>
      </c>
      <c r="B363" s="22" t="s">
        <v>1928</v>
      </c>
      <c r="C363" s="21">
        <v>615914</v>
      </c>
      <c r="D363" s="24">
        <f ca="1">TODAY()-133</f>
        <v>44414</v>
      </c>
    </row>
    <row r="364" spans="1:4" x14ac:dyDescent="0.2">
      <c r="A364" s="18" t="s">
        <v>1621</v>
      </c>
      <c r="B364" s="22" t="s">
        <v>1933</v>
      </c>
      <c r="C364" s="21">
        <v>994708</v>
      </c>
      <c r="D364" s="24">
        <f ca="1">TODAY()-45</f>
        <v>44502</v>
      </c>
    </row>
    <row r="365" spans="1:4" x14ac:dyDescent="0.2">
      <c r="A365" s="18" t="s">
        <v>1622</v>
      </c>
      <c r="B365" s="22" t="s">
        <v>1924</v>
      </c>
      <c r="C365" s="21">
        <v>712796</v>
      </c>
      <c r="D365" s="24">
        <f ca="1">TODAY()-3</f>
        <v>44544</v>
      </c>
    </row>
    <row r="366" spans="1:4" x14ac:dyDescent="0.2">
      <c r="A366" s="18" t="s">
        <v>1623</v>
      </c>
      <c r="B366" s="22" t="s">
        <v>1924</v>
      </c>
      <c r="C366" s="21">
        <v>868489</v>
      </c>
      <c r="D366" s="24">
        <f ca="1">TODAY()-152</f>
        <v>44395</v>
      </c>
    </row>
    <row r="367" spans="1:4" x14ac:dyDescent="0.2">
      <c r="A367" s="18" t="s">
        <v>1624</v>
      </c>
      <c r="B367" s="22" t="s">
        <v>1918</v>
      </c>
      <c r="C367" s="21">
        <v>1071768</v>
      </c>
      <c r="D367" s="24">
        <f ca="1">TODAY()-136</f>
        <v>44411</v>
      </c>
    </row>
    <row r="368" spans="1:4" x14ac:dyDescent="0.2">
      <c r="A368" s="18" t="s">
        <v>1625</v>
      </c>
      <c r="B368" s="22" t="s">
        <v>1928</v>
      </c>
      <c r="C368" s="21">
        <v>801769</v>
      </c>
      <c r="D368" s="24">
        <f ca="1">TODAY()-62</f>
        <v>44485</v>
      </c>
    </row>
    <row r="369" spans="1:4" x14ac:dyDescent="0.2">
      <c r="A369" s="18" t="s">
        <v>1626</v>
      </c>
      <c r="B369" s="22" t="s">
        <v>1932</v>
      </c>
      <c r="C369" s="21">
        <v>1123198</v>
      </c>
      <c r="D369" s="24">
        <f ca="1">TODAY()-35</f>
        <v>44512</v>
      </c>
    </row>
    <row r="370" spans="1:4" x14ac:dyDescent="0.2">
      <c r="A370" s="18" t="s">
        <v>1627</v>
      </c>
      <c r="B370" s="22" t="s">
        <v>1930</v>
      </c>
      <c r="C370" s="21">
        <v>979139</v>
      </c>
      <c r="D370" s="24">
        <f ca="1">TODAY()-172</f>
        <v>44375</v>
      </c>
    </row>
    <row r="371" spans="1:4" x14ac:dyDescent="0.2">
      <c r="A371" s="18" t="s">
        <v>1628</v>
      </c>
      <c r="B371" s="22" t="s">
        <v>1931</v>
      </c>
      <c r="C371" s="21">
        <v>1462655</v>
      </c>
      <c r="D371" s="24">
        <f ca="1">TODAY()-159</f>
        <v>44388</v>
      </c>
    </row>
    <row r="372" spans="1:4" x14ac:dyDescent="0.2">
      <c r="A372" s="18" t="s">
        <v>1629</v>
      </c>
      <c r="B372" s="22" t="s">
        <v>1915</v>
      </c>
      <c r="C372" s="21">
        <v>1328031</v>
      </c>
      <c r="D372" s="24">
        <f ca="1">TODAY()-113</f>
        <v>44434</v>
      </c>
    </row>
    <row r="373" spans="1:4" x14ac:dyDescent="0.2">
      <c r="A373" s="18" t="s">
        <v>1630</v>
      </c>
      <c r="B373" s="22" t="s">
        <v>1917</v>
      </c>
      <c r="C373" s="21">
        <v>721287</v>
      </c>
      <c r="D373" s="24">
        <f ca="1">TODAY()-133</f>
        <v>44414</v>
      </c>
    </row>
    <row r="374" spans="1:4" x14ac:dyDescent="0.2">
      <c r="A374" s="18" t="s">
        <v>1631</v>
      </c>
      <c r="B374" s="22" t="s">
        <v>1914</v>
      </c>
      <c r="C374" s="21">
        <v>697407</v>
      </c>
      <c r="D374" s="24">
        <f ca="1">TODAY()-139</f>
        <v>44408</v>
      </c>
    </row>
    <row r="375" spans="1:4" x14ac:dyDescent="0.2">
      <c r="A375" s="18" t="s">
        <v>1632</v>
      </c>
      <c r="B375" s="22" t="s">
        <v>1926</v>
      </c>
      <c r="C375" s="21">
        <v>1320784</v>
      </c>
      <c r="D375" s="24">
        <f ca="1">TODAY()-172</f>
        <v>44375</v>
      </c>
    </row>
    <row r="376" spans="1:4" x14ac:dyDescent="0.2">
      <c r="A376" s="18" t="s">
        <v>1633</v>
      </c>
      <c r="B376" s="22" t="s">
        <v>1922</v>
      </c>
      <c r="C376" s="21">
        <v>902080</v>
      </c>
      <c r="D376" s="24">
        <f ca="1">TODAY()-59</f>
        <v>44488</v>
      </c>
    </row>
    <row r="377" spans="1:4" x14ac:dyDescent="0.2">
      <c r="A377" s="18" t="s">
        <v>1634</v>
      </c>
      <c r="B377" s="22" t="s">
        <v>1913</v>
      </c>
      <c r="C377" s="21">
        <v>1036341</v>
      </c>
      <c r="D377" s="24">
        <f ca="1">TODAY()-167</f>
        <v>44380</v>
      </c>
    </row>
    <row r="378" spans="1:4" x14ac:dyDescent="0.2">
      <c r="A378" s="18" t="s">
        <v>1635</v>
      </c>
      <c r="B378" s="22" t="s">
        <v>1922</v>
      </c>
      <c r="C378" s="21">
        <v>765123</v>
      </c>
      <c r="D378" s="24">
        <f ca="1">TODAY()-21</f>
        <v>44526</v>
      </c>
    </row>
    <row r="379" spans="1:4" x14ac:dyDescent="0.2">
      <c r="A379" s="18" t="s">
        <v>1636</v>
      </c>
      <c r="B379" s="22" t="s">
        <v>1932</v>
      </c>
      <c r="C379" s="21">
        <v>1204346</v>
      </c>
      <c r="D379" s="24">
        <f ca="1">TODAY()-25</f>
        <v>44522</v>
      </c>
    </row>
    <row r="380" spans="1:4" x14ac:dyDescent="0.2">
      <c r="A380" s="18" t="s">
        <v>1637</v>
      </c>
      <c r="B380" s="22" t="s">
        <v>1926</v>
      </c>
      <c r="C380" s="21">
        <v>933375</v>
      </c>
      <c r="D380" s="24">
        <f ca="1">TODAY()-128</f>
        <v>44419</v>
      </c>
    </row>
    <row r="381" spans="1:4" x14ac:dyDescent="0.2">
      <c r="A381" s="18" t="s">
        <v>1638</v>
      </c>
      <c r="B381" s="22" t="s">
        <v>1924</v>
      </c>
      <c r="C381" s="21">
        <v>1095285</v>
      </c>
      <c r="D381" s="24">
        <f ca="1">TODAY()-76</f>
        <v>44471</v>
      </c>
    </row>
    <row r="382" spans="1:4" x14ac:dyDescent="0.2">
      <c r="A382" s="18" t="s">
        <v>1639</v>
      </c>
      <c r="B382" s="22" t="s">
        <v>1923</v>
      </c>
      <c r="C382" s="21">
        <v>568291</v>
      </c>
      <c r="D382" s="24">
        <f ca="1">TODAY()-29</f>
        <v>44518</v>
      </c>
    </row>
    <row r="383" spans="1:4" x14ac:dyDescent="0.2">
      <c r="A383" s="18" t="s">
        <v>1640</v>
      </c>
      <c r="B383" s="22" t="s">
        <v>1916</v>
      </c>
      <c r="C383" s="21">
        <v>1105148</v>
      </c>
      <c r="D383" s="24">
        <f ca="1">TODAY()-86</f>
        <v>44461</v>
      </c>
    </row>
    <row r="384" spans="1:4" x14ac:dyDescent="0.2">
      <c r="A384" s="18" t="s">
        <v>1641</v>
      </c>
      <c r="B384" s="22" t="s">
        <v>1932</v>
      </c>
      <c r="C384" s="21">
        <v>1441791</v>
      </c>
      <c r="D384" s="24">
        <f ca="1">TODAY()-150</f>
        <v>44397</v>
      </c>
    </row>
    <row r="385" spans="1:4" x14ac:dyDescent="0.2">
      <c r="A385" s="18" t="s">
        <v>1642</v>
      </c>
      <c r="B385" s="22" t="s">
        <v>1928</v>
      </c>
      <c r="C385" s="21">
        <v>1375695</v>
      </c>
      <c r="D385" s="24">
        <f ca="1">TODAY()-46</f>
        <v>44501</v>
      </c>
    </row>
    <row r="386" spans="1:4" x14ac:dyDescent="0.2">
      <c r="A386" s="18" t="s">
        <v>1643</v>
      </c>
      <c r="B386" s="22" t="s">
        <v>1928</v>
      </c>
      <c r="C386" s="21">
        <v>1253064</v>
      </c>
      <c r="D386" s="24">
        <f ca="1">TODAY()-156</f>
        <v>44391</v>
      </c>
    </row>
    <row r="387" spans="1:4" x14ac:dyDescent="0.2">
      <c r="A387" s="18" t="s">
        <v>1644</v>
      </c>
      <c r="B387" s="22" t="s">
        <v>1932</v>
      </c>
      <c r="C387" s="21">
        <v>1186438</v>
      </c>
      <c r="D387" s="24">
        <f ca="1">TODAY()-160</f>
        <v>44387</v>
      </c>
    </row>
    <row r="388" spans="1:4" x14ac:dyDescent="0.2">
      <c r="A388" s="18" t="s">
        <v>1645</v>
      </c>
      <c r="B388" s="22" t="s">
        <v>1927</v>
      </c>
      <c r="C388" s="21">
        <v>1131173</v>
      </c>
      <c r="D388" s="24">
        <f ca="1">TODAY()-112</f>
        <v>44435</v>
      </c>
    </row>
    <row r="389" spans="1:4" x14ac:dyDescent="0.2">
      <c r="A389" s="18" t="s">
        <v>1646</v>
      </c>
      <c r="B389" s="22" t="s">
        <v>1928</v>
      </c>
      <c r="C389" s="21">
        <v>999959</v>
      </c>
      <c r="D389" s="24">
        <f ca="1">TODAY()-175</f>
        <v>44372</v>
      </c>
    </row>
    <row r="390" spans="1:4" x14ac:dyDescent="0.2">
      <c r="A390" s="18" t="s">
        <v>1647</v>
      </c>
      <c r="B390" s="22" t="s">
        <v>1927</v>
      </c>
      <c r="C390" s="21">
        <v>1065231</v>
      </c>
      <c r="D390" s="24">
        <f ca="1">TODAY()-158</f>
        <v>44389</v>
      </c>
    </row>
    <row r="391" spans="1:4" x14ac:dyDescent="0.2">
      <c r="A391" s="18" t="s">
        <v>1648</v>
      </c>
      <c r="B391" s="22" t="s">
        <v>1930</v>
      </c>
      <c r="C391" s="21">
        <v>553099</v>
      </c>
      <c r="D391" s="24">
        <f ca="1">TODAY()-25</f>
        <v>44522</v>
      </c>
    </row>
    <row r="392" spans="1:4" x14ac:dyDescent="0.2">
      <c r="A392" s="18" t="s">
        <v>1649</v>
      </c>
      <c r="B392" s="22" t="s">
        <v>1933</v>
      </c>
      <c r="C392" s="21">
        <v>1278423</v>
      </c>
      <c r="D392" s="24">
        <f ca="1">TODAY()-132</f>
        <v>44415</v>
      </c>
    </row>
    <row r="393" spans="1:4" x14ac:dyDescent="0.2">
      <c r="A393" s="18" t="s">
        <v>1650</v>
      </c>
      <c r="B393" s="22" t="s">
        <v>1931</v>
      </c>
      <c r="C393" s="21">
        <v>854469</v>
      </c>
      <c r="D393" s="24">
        <f ca="1">TODAY()-164</f>
        <v>44383</v>
      </c>
    </row>
    <row r="394" spans="1:4" x14ac:dyDescent="0.2">
      <c r="A394" s="18" t="s">
        <v>1651</v>
      </c>
      <c r="B394" s="22" t="s">
        <v>1924</v>
      </c>
      <c r="C394" s="21">
        <v>827510</v>
      </c>
      <c r="D394" s="24">
        <f ca="1">TODAY()-44</f>
        <v>44503</v>
      </c>
    </row>
    <row r="395" spans="1:4" x14ac:dyDescent="0.2">
      <c r="A395" s="18" t="s">
        <v>1652</v>
      </c>
      <c r="B395" s="22" t="s">
        <v>1929</v>
      </c>
      <c r="C395" s="21">
        <v>576181</v>
      </c>
      <c r="D395" s="24">
        <f ca="1">TODAY()-138</f>
        <v>44409</v>
      </c>
    </row>
    <row r="396" spans="1:4" x14ac:dyDescent="0.2">
      <c r="A396" s="18" t="s">
        <v>1653</v>
      </c>
      <c r="B396" s="22" t="s">
        <v>1915</v>
      </c>
      <c r="C396" s="21">
        <v>720348</v>
      </c>
      <c r="D396" s="24">
        <f ca="1">TODAY()-40</f>
        <v>44507</v>
      </c>
    </row>
    <row r="397" spans="1:4" x14ac:dyDescent="0.2">
      <c r="A397" s="18" t="s">
        <v>1654</v>
      </c>
      <c r="B397" s="22" t="s">
        <v>1923</v>
      </c>
      <c r="C397" s="21">
        <v>809586</v>
      </c>
      <c r="D397" s="24">
        <f ca="1">TODAY()-121</f>
        <v>44426</v>
      </c>
    </row>
    <row r="398" spans="1:4" x14ac:dyDescent="0.2">
      <c r="A398" s="18" t="s">
        <v>1655</v>
      </c>
      <c r="B398" s="22" t="s">
        <v>1920</v>
      </c>
      <c r="C398" s="21">
        <v>741238</v>
      </c>
      <c r="D398" s="24">
        <f ca="1">TODAY()-80</f>
        <v>44467</v>
      </c>
    </row>
    <row r="399" spans="1:4" x14ac:dyDescent="0.2">
      <c r="A399" s="18" t="s">
        <v>1656</v>
      </c>
      <c r="B399" s="22" t="s">
        <v>1922</v>
      </c>
      <c r="C399" s="21">
        <v>1435613</v>
      </c>
      <c r="D399" s="24">
        <f ca="1">TODAY()-98</f>
        <v>44449</v>
      </c>
    </row>
    <row r="400" spans="1:4" x14ac:dyDescent="0.2">
      <c r="A400" s="18" t="s">
        <v>1657</v>
      </c>
      <c r="B400" s="22" t="s">
        <v>1914</v>
      </c>
      <c r="C400" s="21">
        <v>578299</v>
      </c>
      <c r="D400" s="24">
        <f ca="1">TODAY()-56</f>
        <v>44491</v>
      </c>
    </row>
    <row r="401" spans="1:4" x14ac:dyDescent="0.2">
      <c r="A401" s="18" t="s">
        <v>1658</v>
      </c>
      <c r="B401" s="22" t="s">
        <v>1923</v>
      </c>
      <c r="C401" s="21">
        <v>1185392</v>
      </c>
      <c r="D401" s="24">
        <f ca="1">TODAY()-131</f>
        <v>44416</v>
      </c>
    </row>
    <row r="402" spans="1:4" x14ac:dyDescent="0.2">
      <c r="A402" s="18" t="s">
        <v>1659</v>
      </c>
      <c r="B402" s="22" t="s">
        <v>1913</v>
      </c>
      <c r="C402" s="21">
        <v>1369126</v>
      </c>
      <c r="D402" s="24">
        <f ca="1">TODAY()-23</f>
        <v>44524</v>
      </c>
    </row>
    <row r="403" spans="1:4" x14ac:dyDescent="0.2">
      <c r="A403" s="18" t="s">
        <v>1660</v>
      </c>
      <c r="B403" s="22" t="s">
        <v>1913</v>
      </c>
      <c r="C403" s="21">
        <v>1107054</v>
      </c>
      <c r="D403" s="24">
        <f ca="1">TODAY()-8</f>
        <v>44539</v>
      </c>
    </row>
    <row r="404" spans="1:4" x14ac:dyDescent="0.2">
      <c r="A404" s="18" t="s">
        <v>1661</v>
      </c>
      <c r="B404" s="22" t="s">
        <v>1913</v>
      </c>
      <c r="C404" s="21">
        <v>1186632</v>
      </c>
      <c r="D404" s="24">
        <f ca="1">TODAY()-96</f>
        <v>44451</v>
      </c>
    </row>
    <row r="405" spans="1:4" x14ac:dyDescent="0.2">
      <c r="A405" s="18" t="s">
        <v>1662</v>
      </c>
      <c r="B405" s="22" t="s">
        <v>1919</v>
      </c>
      <c r="C405" s="21">
        <v>1232683</v>
      </c>
      <c r="D405" s="24">
        <f ca="1">TODAY()-98</f>
        <v>44449</v>
      </c>
    </row>
    <row r="406" spans="1:4" x14ac:dyDescent="0.2">
      <c r="A406" s="18" t="s">
        <v>1663</v>
      </c>
      <c r="B406" s="22" t="s">
        <v>1930</v>
      </c>
      <c r="C406" s="21">
        <v>773847</v>
      </c>
      <c r="D406" s="24">
        <f ca="1">TODAY()-162</f>
        <v>44385</v>
      </c>
    </row>
    <row r="407" spans="1:4" x14ac:dyDescent="0.2">
      <c r="A407" s="18" t="s">
        <v>1664</v>
      </c>
      <c r="B407" s="22" t="s">
        <v>1921</v>
      </c>
      <c r="C407" s="21">
        <v>1313507</v>
      </c>
      <c r="D407" s="24">
        <f ca="1">TODAY()-144</f>
        <v>44403</v>
      </c>
    </row>
    <row r="408" spans="1:4" x14ac:dyDescent="0.2">
      <c r="A408" s="18" t="s">
        <v>1665</v>
      </c>
      <c r="B408" s="22" t="s">
        <v>1928</v>
      </c>
      <c r="C408" s="21">
        <v>1045806</v>
      </c>
      <c r="D408" s="24">
        <f ca="1">TODAY()-137</f>
        <v>44410</v>
      </c>
    </row>
    <row r="409" spans="1:4" x14ac:dyDescent="0.2">
      <c r="A409" s="18" t="s">
        <v>1560</v>
      </c>
      <c r="B409" s="22" t="s">
        <v>1933</v>
      </c>
      <c r="C409" s="21">
        <v>711467</v>
      </c>
      <c r="D409" s="24">
        <f ca="1">TODAY()-163</f>
        <v>44384</v>
      </c>
    </row>
    <row r="410" spans="1:4" x14ac:dyDescent="0.2">
      <c r="A410" s="18" t="s">
        <v>1666</v>
      </c>
      <c r="B410" s="22" t="s">
        <v>1931</v>
      </c>
      <c r="C410" s="21">
        <v>845424</v>
      </c>
      <c r="D410" s="24">
        <f ca="1">TODAY()-166</f>
        <v>44381</v>
      </c>
    </row>
    <row r="411" spans="1:4" x14ac:dyDescent="0.2">
      <c r="A411" s="18" t="s">
        <v>1667</v>
      </c>
      <c r="B411" s="22" t="s">
        <v>1930</v>
      </c>
      <c r="C411" s="21">
        <v>933386</v>
      </c>
      <c r="D411" s="24">
        <f ca="1">TODAY()-127</f>
        <v>44420</v>
      </c>
    </row>
    <row r="412" spans="1:4" x14ac:dyDescent="0.2">
      <c r="A412" s="18" t="s">
        <v>217</v>
      </c>
      <c r="B412" s="22" t="s">
        <v>1923</v>
      </c>
      <c r="C412" s="21">
        <v>577950</v>
      </c>
      <c r="D412" s="24">
        <f ca="1">TODAY()-20</f>
        <v>44527</v>
      </c>
    </row>
    <row r="413" spans="1:4" x14ac:dyDescent="0.2">
      <c r="A413" s="18" t="s">
        <v>1668</v>
      </c>
      <c r="B413" s="22" t="s">
        <v>1928</v>
      </c>
      <c r="C413" s="21">
        <v>1266693</v>
      </c>
      <c r="D413" s="24">
        <f ca="1">TODAY()-131</f>
        <v>44416</v>
      </c>
    </row>
    <row r="414" spans="1:4" x14ac:dyDescent="0.2">
      <c r="A414" s="18" t="s">
        <v>1669</v>
      </c>
      <c r="B414" s="22" t="s">
        <v>1919</v>
      </c>
      <c r="C414" s="21">
        <v>1148174</v>
      </c>
      <c r="D414" s="24">
        <f ca="1">TODAY()-141</f>
        <v>44406</v>
      </c>
    </row>
    <row r="415" spans="1:4" x14ac:dyDescent="0.2">
      <c r="A415" s="18" t="s">
        <v>1670</v>
      </c>
      <c r="B415" s="22" t="s">
        <v>1924</v>
      </c>
      <c r="C415" s="21">
        <v>1390301</v>
      </c>
      <c r="D415" s="24">
        <f ca="1">TODAY()-143</f>
        <v>44404</v>
      </c>
    </row>
    <row r="416" spans="1:4" x14ac:dyDescent="0.2">
      <c r="A416" s="18" t="s">
        <v>1671</v>
      </c>
      <c r="B416" s="22" t="s">
        <v>1919</v>
      </c>
      <c r="C416" s="21">
        <v>1157378</v>
      </c>
      <c r="D416" s="24">
        <f ca="1">TODAY()-85</f>
        <v>44462</v>
      </c>
    </row>
    <row r="417" spans="1:4" x14ac:dyDescent="0.2">
      <c r="A417" s="18" t="s">
        <v>1672</v>
      </c>
      <c r="B417" s="22" t="s">
        <v>1926</v>
      </c>
      <c r="C417" s="21">
        <v>1307610</v>
      </c>
      <c r="D417" s="24">
        <f ca="1">TODAY()-68</f>
        <v>44479</v>
      </c>
    </row>
    <row r="418" spans="1:4" x14ac:dyDescent="0.2">
      <c r="A418" s="18" t="s">
        <v>1673</v>
      </c>
      <c r="B418" s="22" t="s">
        <v>1918</v>
      </c>
      <c r="C418" s="21">
        <v>882539</v>
      </c>
      <c r="D418" s="24">
        <f ca="1">TODAY()-91</f>
        <v>44456</v>
      </c>
    </row>
    <row r="419" spans="1:4" x14ac:dyDescent="0.2">
      <c r="A419" s="18" t="s">
        <v>1674</v>
      </c>
      <c r="B419" s="22" t="s">
        <v>1919</v>
      </c>
      <c r="C419" s="21">
        <v>1370076</v>
      </c>
      <c r="D419" s="24">
        <f ca="1">TODAY()-109</f>
        <v>44438</v>
      </c>
    </row>
    <row r="420" spans="1:4" x14ac:dyDescent="0.2">
      <c r="A420" s="18" t="s">
        <v>1675</v>
      </c>
      <c r="B420" s="22" t="s">
        <v>1930</v>
      </c>
      <c r="C420" s="21">
        <v>762212</v>
      </c>
      <c r="D420" s="24">
        <f ca="1">TODAY()-104</f>
        <v>44443</v>
      </c>
    </row>
    <row r="421" spans="1:4" x14ac:dyDescent="0.2">
      <c r="A421" s="18" t="s">
        <v>1676</v>
      </c>
      <c r="B421" s="22" t="s">
        <v>1925</v>
      </c>
      <c r="C421" s="21">
        <v>1100900</v>
      </c>
      <c r="D421" s="24">
        <f ca="1">TODAY()-31</f>
        <v>44516</v>
      </c>
    </row>
    <row r="422" spans="1:4" x14ac:dyDescent="0.2">
      <c r="A422" s="18" t="s">
        <v>1677</v>
      </c>
      <c r="B422" s="22" t="s">
        <v>1917</v>
      </c>
      <c r="C422" s="21">
        <v>623913</v>
      </c>
      <c r="D422" s="24">
        <f ca="1">TODAY()-172</f>
        <v>44375</v>
      </c>
    </row>
    <row r="423" spans="1:4" x14ac:dyDescent="0.2">
      <c r="A423" s="18" t="s">
        <v>1678</v>
      </c>
      <c r="B423" s="22" t="s">
        <v>1919</v>
      </c>
      <c r="C423" s="21">
        <v>859825</v>
      </c>
      <c r="D423" s="24">
        <f ca="1">TODAY()-84</f>
        <v>44463</v>
      </c>
    </row>
    <row r="424" spans="1:4" x14ac:dyDescent="0.2">
      <c r="A424" s="18" t="s">
        <v>1679</v>
      </c>
      <c r="B424" s="22" t="s">
        <v>1919</v>
      </c>
      <c r="C424" s="21">
        <v>1392971</v>
      </c>
      <c r="D424" s="24">
        <f ca="1">TODAY()-113</f>
        <v>44434</v>
      </c>
    </row>
    <row r="425" spans="1:4" x14ac:dyDescent="0.2">
      <c r="A425" s="18" t="s">
        <v>1680</v>
      </c>
      <c r="B425" s="22" t="s">
        <v>1918</v>
      </c>
      <c r="C425" s="21">
        <v>1175699</v>
      </c>
      <c r="D425" s="24">
        <f ca="1">TODAY()-34</f>
        <v>44513</v>
      </c>
    </row>
    <row r="426" spans="1:4" x14ac:dyDescent="0.2">
      <c r="A426" s="18" t="s">
        <v>1681</v>
      </c>
      <c r="B426" s="22" t="s">
        <v>1924</v>
      </c>
      <c r="C426" s="21">
        <v>1106091</v>
      </c>
      <c r="D426" s="24">
        <f ca="1">TODAY()-40</f>
        <v>44507</v>
      </c>
    </row>
    <row r="427" spans="1:4" x14ac:dyDescent="0.2">
      <c r="A427" s="18" t="s">
        <v>1682</v>
      </c>
      <c r="B427" s="22" t="s">
        <v>1919</v>
      </c>
      <c r="C427" s="21">
        <v>1410039</v>
      </c>
      <c r="D427" s="24">
        <f ca="1">TODAY()-18</f>
        <v>44529</v>
      </c>
    </row>
    <row r="428" spans="1:4" x14ac:dyDescent="0.2">
      <c r="A428" s="18" t="s">
        <v>1227</v>
      </c>
      <c r="B428" s="22" t="s">
        <v>1929</v>
      </c>
      <c r="C428" s="21">
        <v>519987</v>
      </c>
      <c r="D428" s="24">
        <f ca="1">TODAY()-44</f>
        <v>44503</v>
      </c>
    </row>
    <row r="429" spans="1:4" x14ac:dyDescent="0.2">
      <c r="A429" s="18" t="s">
        <v>1683</v>
      </c>
      <c r="B429" s="22" t="s">
        <v>1915</v>
      </c>
      <c r="C429" s="21">
        <v>1244557</v>
      </c>
      <c r="D429" s="24">
        <f ca="1">TODAY()-108</f>
        <v>44439</v>
      </c>
    </row>
    <row r="430" spans="1:4" x14ac:dyDescent="0.2">
      <c r="A430" s="18" t="s">
        <v>1684</v>
      </c>
      <c r="B430" s="22" t="s">
        <v>1918</v>
      </c>
      <c r="C430" s="21">
        <v>1017756</v>
      </c>
      <c r="D430" s="24">
        <f ca="1">TODAY()-166</f>
        <v>44381</v>
      </c>
    </row>
    <row r="431" spans="1:4" x14ac:dyDescent="0.2">
      <c r="A431" s="18" t="s">
        <v>1685</v>
      </c>
      <c r="B431" s="22" t="s">
        <v>1929</v>
      </c>
      <c r="C431" s="21">
        <v>1156577</v>
      </c>
      <c r="D431" s="24">
        <f ca="1">TODAY()-34</f>
        <v>44513</v>
      </c>
    </row>
    <row r="432" spans="1:4" x14ac:dyDescent="0.2">
      <c r="A432" s="18" t="s">
        <v>1686</v>
      </c>
      <c r="B432" s="22" t="s">
        <v>1929</v>
      </c>
      <c r="C432" s="21">
        <v>919157</v>
      </c>
      <c r="D432" s="24">
        <f ca="1">TODAY()-31</f>
        <v>44516</v>
      </c>
    </row>
    <row r="433" spans="1:4" x14ac:dyDescent="0.2">
      <c r="A433" s="18" t="s">
        <v>1687</v>
      </c>
      <c r="B433" s="22" t="s">
        <v>1930</v>
      </c>
      <c r="C433" s="21">
        <v>1325634</v>
      </c>
      <c r="D433" s="24">
        <f ca="1">TODAY()-160</f>
        <v>44387</v>
      </c>
    </row>
    <row r="434" spans="1:4" x14ac:dyDescent="0.2">
      <c r="A434" s="18" t="s">
        <v>1688</v>
      </c>
      <c r="B434" s="22" t="s">
        <v>1923</v>
      </c>
      <c r="C434" s="21">
        <v>565353</v>
      </c>
      <c r="D434" s="24">
        <f ca="1">TODAY()-162</f>
        <v>44385</v>
      </c>
    </row>
    <row r="435" spans="1:4" x14ac:dyDescent="0.2">
      <c r="A435" s="18" t="s">
        <v>1689</v>
      </c>
      <c r="B435" s="22" t="s">
        <v>1919</v>
      </c>
      <c r="C435" s="21">
        <v>1162376</v>
      </c>
      <c r="D435" s="24">
        <f ca="1">TODAY()-95</f>
        <v>44452</v>
      </c>
    </row>
    <row r="436" spans="1:4" x14ac:dyDescent="0.2">
      <c r="A436" s="18" t="s">
        <v>1690</v>
      </c>
      <c r="B436" s="22" t="s">
        <v>1927</v>
      </c>
      <c r="C436" s="21">
        <v>980728</v>
      </c>
      <c r="D436" s="24">
        <f ca="1">TODAY()-124</f>
        <v>44423</v>
      </c>
    </row>
    <row r="437" spans="1:4" x14ac:dyDescent="0.2">
      <c r="A437" s="18" t="s">
        <v>1691</v>
      </c>
      <c r="B437" s="22" t="s">
        <v>1932</v>
      </c>
      <c r="C437" s="21">
        <v>964335</v>
      </c>
      <c r="D437" s="24">
        <f ca="1">TODAY()-74</f>
        <v>44473</v>
      </c>
    </row>
    <row r="438" spans="1:4" x14ac:dyDescent="0.2">
      <c r="A438" s="18" t="s">
        <v>1692</v>
      </c>
      <c r="B438" s="22" t="s">
        <v>1921</v>
      </c>
      <c r="C438" s="21">
        <v>740358</v>
      </c>
      <c r="D438" s="24">
        <f ca="1">TODAY()-168</f>
        <v>44379</v>
      </c>
    </row>
    <row r="439" spans="1:4" x14ac:dyDescent="0.2">
      <c r="A439" s="18" t="s">
        <v>1693</v>
      </c>
      <c r="B439" s="22" t="s">
        <v>1914</v>
      </c>
      <c r="C439" s="21">
        <v>747440</v>
      </c>
      <c r="D439" s="24">
        <f ca="1">TODAY()-119</f>
        <v>44428</v>
      </c>
    </row>
    <row r="440" spans="1:4" x14ac:dyDescent="0.2">
      <c r="A440" s="18" t="s">
        <v>1694</v>
      </c>
      <c r="B440" s="22" t="s">
        <v>1930</v>
      </c>
      <c r="C440" s="21">
        <v>933587</v>
      </c>
      <c r="D440" s="24">
        <f ca="1">TODAY()-158</f>
        <v>44389</v>
      </c>
    </row>
    <row r="441" spans="1:4" x14ac:dyDescent="0.2">
      <c r="A441" s="18" t="s">
        <v>1695</v>
      </c>
      <c r="B441" s="22" t="s">
        <v>1929</v>
      </c>
      <c r="C441" s="21">
        <v>1390170</v>
      </c>
      <c r="D441" s="24">
        <f ca="1">TODAY()-159</f>
        <v>44388</v>
      </c>
    </row>
    <row r="442" spans="1:4" x14ac:dyDescent="0.2">
      <c r="A442" s="18" t="s">
        <v>1696</v>
      </c>
      <c r="B442" s="22" t="s">
        <v>1921</v>
      </c>
      <c r="C442" s="21">
        <v>1284656</v>
      </c>
      <c r="D442" s="24">
        <f ca="1">TODAY()-173</f>
        <v>44374</v>
      </c>
    </row>
    <row r="443" spans="1:4" x14ac:dyDescent="0.2">
      <c r="A443" s="18" t="s">
        <v>1697</v>
      </c>
      <c r="B443" s="22" t="s">
        <v>1931</v>
      </c>
      <c r="C443" s="21">
        <v>1495709</v>
      </c>
      <c r="D443" s="24">
        <f ca="1">TODAY()-92</f>
        <v>44455</v>
      </c>
    </row>
    <row r="444" spans="1:4" x14ac:dyDescent="0.2">
      <c r="A444" s="18" t="s">
        <v>1698</v>
      </c>
      <c r="B444" s="22" t="s">
        <v>1928</v>
      </c>
      <c r="C444" s="21">
        <v>1365220</v>
      </c>
      <c r="D444" s="24">
        <f ca="1">TODAY()-53</f>
        <v>44494</v>
      </c>
    </row>
    <row r="445" spans="1:4" x14ac:dyDescent="0.2">
      <c r="A445" s="18" t="s">
        <v>1699</v>
      </c>
      <c r="B445" s="22" t="s">
        <v>1919</v>
      </c>
      <c r="C445" s="21">
        <v>1160828</v>
      </c>
      <c r="D445" s="24">
        <f ca="1">TODAY()-144</f>
        <v>44403</v>
      </c>
    </row>
    <row r="446" spans="1:4" x14ac:dyDescent="0.2">
      <c r="A446" s="18" t="s">
        <v>1700</v>
      </c>
      <c r="B446" s="22" t="s">
        <v>1923</v>
      </c>
      <c r="C446" s="21">
        <v>921520</v>
      </c>
      <c r="D446" s="24">
        <f ca="1">TODAY()-28</f>
        <v>44519</v>
      </c>
    </row>
    <row r="447" spans="1:4" x14ac:dyDescent="0.2">
      <c r="A447" s="18" t="s">
        <v>1701</v>
      </c>
      <c r="B447" s="22" t="s">
        <v>1929</v>
      </c>
      <c r="C447" s="21">
        <v>887933</v>
      </c>
      <c r="D447" s="24">
        <f ca="1">TODAY()-127</f>
        <v>44420</v>
      </c>
    </row>
    <row r="448" spans="1:4" x14ac:dyDescent="0.2">
      <c r="A448" s="18" t="s">
        <v>1702</v>
      </c>
      <c r="B448" s="22" t="s">
        <v>1924</v>
      </c>
      <c r="C448" s="21">
        <v>1241485</v>
      </c>
      <c r="D448" s="24">
        <f ca="1">TODAY()-150</f>
        <v>44397</v>
      </c>
    </row>
    <row r="449" spans="1:4" x14ac:dyDescent="0.2">
      <c r="A449" s="18" t="s">
        <v>1703</v>
      </c>
      <c r="B449" s="22" t="s">
        <v>1926</v>
      </c>
      <c r="C449" s="21">
        <v>1386383</v>
      </c>
      <c r="D449" s="24">
        <f ca="1">TODAY()-180</f>
        <v>44367</v>
      </c>
    </row>
    <row r="450" spans="1:4" x14ac:dyDescent="0.2">
      <c r="A450" s="18" t="s">
        <v>1704</v>
      </c>
      <c r="B450" s="22" t="s">
        <v>1933</v>
      </c>
      <c r="C450" s="21">
        <v>691856</v>
      </c>
      <c r="D450" s="24">
        <f ca="1">TODAY()-149</f>
        <v>44398</v>
      </c>
    </row>
    <row r="451" spans="1:4" x14ac:dyDescent="0.2">
      <c r="A451" s="18" t="s">
        <v>1705</v>
      </c>
      <c r="B451" s="22" t="s">
        <v>1921</v>
      </c>
      <c r="C451" s="21">
        <v>915707</v>
      </c>
      <c r="D451" s="24">
        <f ca="1">TODAY()-63</f>
        <v>44484</v>
      </c>
    </row>
    <row r="452" spans="1:4" x14ac:dyDescent="0.2">
      <c r="A452" s="18" t="s">
        <v>1350</v>
      </c>
      <c r="B452" s="22" t="s">
        <v>1927</v>
      </c>
      <c r="C452" s="21">
        <v>663876</v>
      </c>
      <c r="D452" s="24">
        <f ca="1">TODAY()-3</f>
        <v>44544</v>
      </c>
    </row>
    <row r="453" spans="1:4" x14ac:dyDescent="0.2">
      <c r="A453" s="18" t="s">
        <v>1706</v>
      </c>
      <c r="B453" s="22" t="s">
        <v>1931</v>
      </c>
      <c r="C453" s="21">
        <v>599271</v>
      </c>
      <c r="D453" s="24">
        <f ca="1">TODAY()-66</f>
        <v>44481</v>
      </c>
    </row>
    <row r="454" spans="1:4" x14ac:dyDescent="0.2">
      <c r="A454" s="18" t="s">
        <v>1707</v>
      </c>
      <c r="B454" s="22" t="s">
        <v>1932</v>
      </c>
      <c r="C454" s="21">
        <v>724481</v>
      </c>
      <c r="D454" s="24">
        <f ca="1">TODAY()-79</f>
        <v>44468</v>
      </c>
    </row>
    <row r="455" spans="1:4" x14ac:dyDescent="0.2">
      <c r="A455" s="18" t="s">
        <v>1708</v>
      </c>
      <c r="B455" s="22" t="s">
        <v>1920</v>
      </c>
      <c r="C455" s="21">
        <v>963360</v>
      </c>
      <c r="D455" s="24">
        <f ca="1">TODAY()-155</f>
        <v>44392</v>
      </c>
    </row>
    <row r="456" spans="1:4" x14ac:dyDescent="0.2">
      <c r="A456" s="18" t="s">
        <v>1709</v>
      </c>
      <c r="B456" s="22" t="s">
        <v>1933</v>
      </c>
      <c r="C456" s="21">
        <v>1390411</v>
      </c>
      <c r="D456" s="24">
        <f ca="1">TODAY()-127</f>
        <v>44420</v>
      </c>
    </row>
    <row r="457" spans="1:4" x14ac:dyDescent="0.2">
      <c r="A457" s="18" t="s">
        <v>1710</v>
      </c>
      <c r="B457" s="22" t="s">
        <v>1933</v>
      </c>
      <c r="C457" s="21">
        <v>1036751</v>
      </c>
      <c r="D457" s="24">
        <f ca="1">TODAY()-166</f>
        <v>44381</v>
      </c>
    </row>
    <row r="458" spans="1:4" x14ac:dyDescent="0.2">
      <c r="A458" s="18" t="s">
        <v>1711</v>
      </c>
      <c r="B458" s="22" t="s">
        <v>1923</v>
      </c>
      <c r="C458" s="21">
        <v>658533</v>
      </c>
      <c r="D458" s="24">
        <f ca="1">TODAY()-137</f>
        <v>44410</v>
      </c>
    </row>
    <row r="459" spans="1:4" x14ac:dyDescent="0.2">
      <c r="A459" s="18" t="s">
        <v>1712</v>
      </c>
      <c r="B459" s="22" t="s">
        <v>1920</v>
      </c>
      <c r="C459" s="21">
        <v>936896</v>
      </c>
      <c r="D459" s="24">
        <f ca="1">TODAY()-67</f>
        <v>44480</v>
      </c>
    </row>
    <row r="460" spans="1:4" x14ac:dyDescent="0.2">
      <c r="A460" s="18" t="s">
        <v>1713</v>
      </c>
      <c r="B460" s="22" t="s">
        <v>1928</v>
      </c>
      <c r="C460" s="21">
        <v>1414985</v>
      </c>
      <c r="D460" s="24">
        <f ca="1">TODAY()-7</f>
        <v>44540</v>
      </c>
    </row>
    <row r="461" spans="1:4" x14ac:dyDescent="0.2">
      <c r="A461" s="18" t="s">
        <v>1714</v>
      </c>
      <c r="B461" s="22" t="s">
        <v>1915</v>
      </c>
      <c r="C461" s="21">
        <v>641749</v>
      </c>
      <c r="D461" s="24">
        <f ca="1">TODAY()-79</f>
        <v>44468</v>
      </c>
    </row>
    <row r="462" spans="1:4" x14ac:dyDescent="0.2">
      <c r="A462" s="18" t="s">
        <v>1715</v>
      </c>
      <c r="B462" s="22" t="s">
        <v>1930</v>
      </c>
      <c r="C462" s="21">
        <v>1278756</v>
      </c>
      <c r="D462" s="24">
        <f ca="1">TODAY()-133</f>
        <v>44414</v>
      </c>
    </row>
    <row r="463" spans="1:4" x14ac:dyDescent="0.2">
      <c r="A463" s="18" t="s">
        <v>1716</v>
      </c>
      <c r="B463" s="22" t="s">
        <v>1919</v>
      </c>
      <c r="C463" s="21">
        <v>857367</v>
      </c>
      <c r="D463" s="24">
        <f ca="1">TODAY()-106</f>
        <v>44441</v>
      </c>
    </row>
    <row r="464" spans="1:4" x14ac:dyDescent="0.2">
      <c r="A464" s="18" t="s">
        <v>1717</v>
      </c>
      <c r="B464" s="22" t="s">
        <v>1918</v>
      </c>
      <c r="C464" s="21">
        <v>1212680</v>
      </c>
      <c r="D464" s="24">
        <f ca="1">TODAY()-141</f>
        <v>44406</v>
      </c>
    </row>
    <row r="465" spans="1:4" x14ac:dyDescent="0.2">
      <c r="A465" s="18" t="s">
        <v>1718</v>
      </c>
      <c r="B465" s="22" t="s">
        <v>1929</v>
      </c>
      <c r="C465" s="21">
        <v>1423651</v>
      </c>
      <c r="D465" s="24">
        <f ca="1">TODAY()-122</f>
        <v>44425</v>
      </c>
    </row>
    <row r="466" spans="1:4" x14ac:dyDescent="0.2">
      <c r="A466" s="18" t="s">
        <v>1719</v>
      </c>
      <c r="B466" s="22" t="s">
        <v>1929</v>
      </c>
      <c r="C466" s="21">
        <v>800567</v>
      </c>
      <c r="D466" s="24">
        <f ca="1">TODAY()-52</f>
        <v>44495</v>
      </c>
    </row>
    <row r="467" spans="1:4" x14ac:dyDescent="0.2">
      <c r="A467" s="18" t="s">
        <v>1720</v>
      </c>
      <c r="B467" s="22" t="s">
        <v>1915</v>
      </c>
      <c r="C467" s="21">
        <v>896020</v>
      </c>
      <c r="D467" s="24">
        <f ca="1">TODAY()-32</f>
        <v>44515</v>
      </c>
    </row>
    <row r="468" spans="1:4" x14ac:dyDescent="0.2">
      <c r="A468" s="18" t="s">
        <v>1721</v>
      </c>
      <c r="B468" s="22" t="s">
        <v>1929</v>
      </c>
      <c r="C468" s="21">
        <v>1086152</v>
      </c>
      <c r="D468" s="24">
        <f ca="1">TODAY()-108</f>
        <v>44439</v>
      </c>
    </row>
    <row r="469" spans="1:4" x14ac:dyDescent="0.2">
      <c r="A469" s="18" t="s">
        <v>1722</v>
      </c>
      <c r="B469" s="22" t="s">
        <v>1921</v>
      </c>
      <c r="C469" s="21">
        <v>744921</v>
      </c>
      <c r="D469" s="24">
        <f ca="1">TODAY()-100</f>
        <v>44447</v>
      </c>
    </row>
    <row r="470" spans="1:4" x14ac:dyDescent="0.2">
      <c r="A470" s="18" t="s">
        <v>1723</v>
      </c>
      <c r="B470" s="22" t="s">
        <v>1933</v>
      </c>
      <c r="C470" s="21">
        <v>1297852</v>
      </c>
      <c r="D470" s="24">
        <f ca="1">TODAY()-106</f>
        <v>44441</v>
      </c>
    </row>
    <row r="471" spans="1:4" x14ac:dyDescent="0.2">
      <c r="A471" s="18" t="s">
        <v>1724</v>
      </c>
      <c r="B471" s="22" t="s">
        <v>1918</v>
      </c>
      <c r="C471" s="21">
        <v>573636</v>
      </c>
      <c r="D471" s="24">
        <f ca="1">TODAY()-95</f>
        <v>44452</v>
      </c>
    </row>
    <row r="472" spans="1:4" x14ac:dyDescent="0.2">
      <c r="A472" s="18" t="s">
        <v>1725</v>
      </c>
      <c r="B472" s="22" t="s">
        <v>1925</v>
      </c>
      <c r="C472" s="21">
        <v>551937</v>
      </c>
      <c r="D472" s="24">
        <f ca="1">TODAY()-54</f>
        <v>44493</v>
      </c>
    </row>
    <row r="473" spans="1:4" x14ac:dyDescent="0.2">
      <c r="A473" s="18" t="s">
        <v>1726</v>
      </c>
      <c r="B473" s="22" t="s">
        <v>1916</v>
      </c>
      <c r="C473" s="21">
        <v>1357897</v>
      </c>
      <c r="D473" s="24">
        <f ca="1">TODAY()-96</f>
        <v>44451</v>
      </c>
    </row>
    <row r="474" spans="1:4" x14ac:dyDescent="0.2">
      <c r="A474" s="18" t="s">
        <v>1727</v>
      </c>
      <c r="B474" s="22" t="s">
        <v>1925</v>
      </c>
      <c r="C474" s="21">
        <v>579065</v>
      </c>
      <c r="D474" s="24">
        <f ca="1">TODAY()-27</f>
        <v>44520</v>
      </c>
    </row>
    <row r="475" spans="1:4" x14ac:dyDescent="0.2">
      <c r="A475" s="18" t="s">
        <v>1368</v>
      </c>
      <c r="B475" s="22" t="s">
        <v>1929</v>
      </c>
      <c r="C475" s="21">
        <v>617993</v>
      </c>
      <c r="D475" s="24">
        <f ca="1">TODAY()-20</f>
        <v>44527</v>
      </c>
    </row>
    <row r="476" spans="1:4" x14ac:dyDescent="0.2">
      <c r="A476" s="18" t="s">
        <v>1728</v>
      </c>
      <c r="B476" s="22" t="s">
        <v>1922</v>
      </c>
      <c r="C476" s="21">
        <v>1001879</v>
      </c>
      <c r="D476" s="24">
        <f ca="1">TODAY()-85</f>
        <v>44462</v>
      </c>
    </row>
    <row r="477" spans="1:4" x14ac:dyDescent="0.2">
      <c r="A477" s="18" t="s">
        <v>1729</v>
      </c>
      <c r="B477" s="22" t="s">
        <v>1921</v>
      </c>
      <c r="C477" s="21">
        <v>1234857</v>
      </c>
      <c r="D477" s="24">
        <f ca="1">TODAY()-55</f>
        <v>44492</v>
      </c>
    </row>
    <row r="478" spans="1:4" x14ac:dyDescent="0.2">
      <c r="A478" s="18" t="s">
        <v>1730</v>
      </c>
      <c r="B478" s="22" t="s">
        <v>1920</v>
      </c>
      <c r="C478" s="21">
        <v>1406982</v>
      </c>
      <c r="D478" s="24">
        <f ca="1">TODAY()-127</f>
        <v>44420</v>
      </c>
    </row>
    <row r="479" spans="1:4" x14ac:dyDescent="0.2">
      <c r="A479" s="18" t="s">
        <v>1731</v>
      </c>
      <c r="B479" s="22" t="s">
        <v>1913</v>
      </c>
      <c r="C479" s="21">
        <v>1375904</v>
      </c>
      <c r="D479" s="24">
        <f ca="1">TODAY()-18</f>
        <v>44529</v>
      </c>
    </row>
    <row r="480" spans="1:4" x14ac:dyDescent="0.2">
      <c r="A480" s="18" t="s">
        <v>1732</v>
      </c>
      <c r="B480" s="22" t="s">
        <v>1926</v>
      </c>
      <c r="C480" s="21">
        <v>615637</v>
      </c>
      <c r="D480" s="24">
        <f ca="1">TODAY()-57</f>
        <v>44490</v>
      </c>
    </row>
    <row r="481" spans="1:4" x14ac:dyDescent="0.2">
      <c r="A481" s="18" t="s">
        <v>1733</v>
      </c>
      <c r="B481" s="22" t="s">
        <v>1919</v>
      </c>
      <c r="C481" s="21">
        <v>1126833</v>
      </c>
      <c r="D481" s="24">
        <f ca="1">TODAY()-147</f>
        <v>44400</v>
      </c>
    </row>
    <row r="482" spans="1:4" x14ac:dyDescent="0.2">
      <c r="A482" s="18" t="s">
        <v>1734</v>
      </c>
      <c r="B482" s="22" t="s">
        <v>1922</v>
      </c>
      <c r="C482" s="21">
        <v>1473342</v>
      </c>
      <c r="D482" s="24">
        <f ca="1">TODAY()-162</f>
        <v>44385</v>
      </c>
    </row>
    <row r="483" spans="1:4" x14ac:dyDescent="0.2">
      <c r="A483" s="18" t="s">
        <v>1735</v>
      </c>
      <c r="B483" s="22" t="s">
        <v>1924</v>
      </c>
      <c r="C483" s="21">
        <v>1428140</v>
      </c>
      <c r="D483" s="24">
        <f ca="1">TODAY()-135</f>
        <v>44412</v>
      </c>
    </row>
    <row r="484" spans="1:4" x14ac:dyDescent="0.2">
      <c r="A484" s="18" t="s">
        <v>1736</v>
      </c>
      <c r="B484" s="22" t="s">
        <v>1917</v>
      </c>
      <c r="C484" s="21">
        <v>1182220</v>
      </c>
      <c r="D484" s="24">
        <f ca="1">TODAY()-169</f>
        <v>44378</v>
      </c>
    </row>
    <row r="485" spans="1:4" x14ac:dyDescent="0.2">
      <c r="A485" s="18" t="s">
        <v>1737</v>
      </c>
      <c r="B485" s="22" t="s">
        <v>1924</v>
      </c>
      <c r="C485" s="21">
        <v>639218</v>
      </c>
      <c r="D485" s="24">
        <f ca="1">TODAY()-130</f>
        <v>44417</v>
      </c>
    </row>
    <row r="486" spans="1:4" x14ac:dyDescent="0.2">
      <c r="A486" s="18" t="s">
        <v>1467</v>
      </c>
      <c r="B486" s="22" t="s">
        <v>1929</v>
      </c>
      <c r="C486" s="21">
        <v>664022</v>
      </c>
      <c r="D486" s="24">
        <f ca="1">TODAY()-28</f>
        <v>44519</v>
      </c>
    </row>
    <row r="487" spans="1:4" x14ac:dyDescent="0.2">
      <c r="A487" s="18" t="s">
        <v>1738</v>
      </c>
      <c r="B487" s="22" t="s">
        <v>1931</v>
      </c>
      <c r="C487" s="21">
        <v>570305</v>
      </c>
      <c r="D487" s="24">
        <f ca="1">TODAY()-127</f>
        <v>44420</v>
      </c>
    </row>
    <row r="488" spans="1:4" x14ac:dyDescent="0.2">
      <c r="A488" s="18" t="s">
        <v>1739</v>
      </c>
      <c r="B488" s="22" t="s">
        <v>1918</v>
      </c>
      <c r="C488" s="21">
        <v>775784</v>
      </c>
      <c r="D488" s="24">
        <f ca="1">TODAY()-160</f>
        <v>44387</v>
      </c>
    </row>
    <row r="489" spans="1:4" x14ac:dyDescent="0.2">
      <c r="A489" s="18" t="s">
        <v>1740</v>
      </c>
      <c r="B489" s="22" t="s">
        <v>1932</v>
      </c>
      <c r="C489" s="21">
        <v>585491</v>
      </c>
      <c r="D489" s="24">
        <f ca="1">TODAY()-102</f>
        <v>44445</v>
      </c>
    </row>
    <row r="490" spans="1:4" x14ac:dyDescent="0.2">
      <c r="A490" s="18" t="s">
        <v>1741</v>
      </c>
      <c r="B490" s="22" t="s">
        <v>1917</v>
      </c>
      <c r="C490" s="21">
        <v>733600</v>
      </c>
      <c r="D490" s="24">
        <f ca="1">TODAY()-119</f>
        <v>44428</v>
      </c>
    </row>
    <row r="491" spans="1:4" x14ac:dyDescent="0.2">
      <c r="A491" s="18" t="s">
        <v>1742</v>
      </c>
      <c r="B491" s="22" t="s">
        <v>1922</v>
      </c>
      <c r="C491" s="21">
        <v>1057250</v>
      </c>
      <c r="D491" s="24">
        <f ca="1">TODAY()-8</f>
        <v>44539</v>
      </c>
    </row>
    <row r="492" spans="1:4" x14ac:dyDescent="0.2">
      <c r="A492" s="18" t="s">
        <v>1743</v>
      </c>
      <c r="B492" s="22" t="s">
        <v>1917</v>
      </c>
      <c r="C492" s="21">
        <v>590639</v>
      </c>
      <c r="D492" s="24">
        <f ca="1">TODAY()-145</f>
        <v>44402</v>
      </c>
    </row>
    <row r="493" spans="1:4" x14ac:dyDescent="0.2">
      <c r="A493" s="18" t="s">
        <v>1744</v>
      </c>
      <c r="B493" s="22" t="s">
        <v>1916</v>
      </c>
      <c r="C493" s="21">
        <v>1357769</v>
      </c>
      <c r="D493" s="24">
        <f ca="1">TODAY()-104</f>
        <v>44443</v>
      </c>
    </row>
    <row r="494" spans="1:4" x14ac:dyDescent="0.2">
      <c r="A494" s="18" t="s">
        <v>1745</v>
      </c>
      <c r="B494" s="22" t="s">
        <v>1929</v>
      </c>
      <c r="C494" s="21">
        <v>1232159</v>
      </c>
      <c r="D494" s="24">
        <f ca="1">TODAY()-84</f>
        <v>44463</v>
      </c>
    </row>
    <row r="495" spans="1:4" x14ac:dyDescent="0.2">
      <c r="A495" s="18" t="s">
        <v>1746</v>
      </c>
      <c r="B495" s="22" t="s">
        <v>1930</v>
      </c>
      <c r="C495" s="21">
        <v>1381213</v>
      </c>
      <c r="D495" s="24">
        <f ca="1">TODAY()-110</f>
        <v>44437</v>
      </c>
    </row>
    <row r="496" spans="1:4" x14ac:dyDescent="0.2">
      <c r="A496" s="18" t="s">
        <v>1747</v>
      </c>
      <c r="B496" s="22" t="s">
        <v>1932</v>
      </c>
      <c r="C496" s="21">
        <v>608278</v>
      </c>
      <c r="D496" s="24">
        <f ca="1">TODAY()-72</f>
        <v>44475</v>
      </c>
    </row>
    <row r="497" spans="1:4" x14ac:dyDescent="0.2">
      <c r="A497" s="18" t="s">
        <v>1748</v>
      </c>
      <c r="B497" s="22" t="s">
        <v>1918</v>
      </c>
      <c r="C497" s="21">
        <v>929285</v>
      </c>
      <c r="D497" s="24">
        <f ca="1">TODAY()-57</f>
        <v>44490</v>
      </c>
    </row>
    <row r="498" spans="1:4" x14ac:dyDescent="0.2">
      <c r="A498" s="18" t="s">
        <v>1749</v>
      </c>
      <c r="B498" s="22" t="s">
        <v>1924</v>
      </c>
      <c r="C498" s="21">
        <v>1208629</v>
      </c>
      <c r="D498" s="24">
        <f ca="1">TODAY()-76</f>
        <v>44471</v>
      </c>
    </row>
    <row r="499" spans="1:4" x14ac:dyDescent="0.2">
      <c r="A499" s="18" t="s">
        <v>1750</v>
      </c>
      <c r="B499" s="22" t="s">
        <v>1928</v>
      </c>
      <c r="C499" s="21">
        <v>1126425</v>
      </c>
      <c r="D499" s="24">
        <f ca="1">TODAY()-53</f>
        <v>44494</v>
      </c>
    </row>
    <row r="500" spans="1:4" x14ac:dyDescent="0.2">
      <c r="A500" s="18" t="s">
        <v>1751</v>
      </c>
      <c r="B500" s="22" t="s">
        <v>1915</v>
      </c>
      <c r="C500" s="21">
        <v>1491958</v>
      </c>
      <c r="D500" s="24">
        <f ca="1">TODAY()-149</f>
        <v>44398</v>
      </c>
    </row>
    <row r="501" spans="1:4" x14ac:dyDescent="0.2">
      <c r="A501" s="18" t="s">
        <v>1752</v>
      </c>
      <c r="B501" s="22" t="s">
        <v>1918</v>
      </c>
      <c r="C501" s="21">
        <v>789987</v>
      </c>
      <c r="D501" s="24">
        <f ca="1">TODAY()-70</f>
        <v>44477</v>
      </c>
    </row>
    <row r="502" spans="1:4" x14ac:dyDescent="0.2">
      <c r="A502" s="18" t="s">
        <v>1753</v>
      </c>
      <c r="B502" s="22" t="s">
        <v>1920</v>
      </c>
      <c r="C502" s="21">
        <v>918161</v>
      </c>
      <c r="D502" s="24">
        <f ca="1">TODAY()-69</f>
        <v>44478</v>
      </c>
    </row>
    <row r="503" spans="1:4" x14ac:dyDescent="0.2">
      <c r="A503" s="18" t="s">
        <v>1754</v>
      </c>
      <c r="B503" s="22" t="s">
        <v>1924</v>
      </c>
      <c r="C503" s="21">
        <v>1146489</v>
      </c>
      <c r="D503" s="24">
        <f ca="1">TODAY()-160</f>
        <v>44387</v>
      </c>
    </row>
    <row r="504" spans="1:4" x14ac:dyDescent="0.2">
      <c r="A504" s="18" t="s">
        <v>1755</v>
      </c>
      <c r="B504" s="22" t="s">
        <v>1913</v>
      </c>
      <c r="C504" s="21">
        <v>1461450</v>
      </c>
      <c r="D504" s="24">
        <f ca="1">TODAY()-41</f>
        <v>44506</v>
      </c>
    </row>
    <row r="505" spans="1:4" x14ac:dyDescent="0.2">
      <c r="A505" s="18" t="s">
        <v>1756</v>
      </c>
      <c r="B505" s="22" t="s">
        <v>1913</v>
      </c>
      <c r="C505" s="21">
        <v>724987</v>
      </c>
      <c r="D505" s="24">
        <f ca="1">TODAY()-40</f>
        <v>44507</v>
      </c>
    </row>
    <row r="506" spans="1:4" x14ac:dyDescent="0.2">
      <c r="A506" s="18" t="s">
        <v>1757</v>
      </c>
      <c r="B506" s="22" t="s">
        <v>1914</v>
      </c>
      <c r="C506" s="21">
        <v>1371784</v>
      </c>
      <c r="D506" s="24">
        <f ca="1">TODAY()-179</f>
        <v>44368</v>
      </c>
    </row>
    <row r="507" spans="1:4" x14ac:dyDescent="0.2">
      <c r="A507" s="18" t="s">
        <v>1758</v>
      </c>
      <c r="B507" s="22" t="s">
        <v>1927</v>
      </c>
      <c r="C507" s="21">
        <v>1495654</v>
      </c>
      <c r="D507" s="24">
        <f ca="1">TODAY()-15</f>
        <v>44532</v>
      </c>
    </row>
    <row r="508" spans="1:4" x14ac:dyDescent="0.2">
      <c r="A508" s="18" t="s">
        <v>1759</v>
      </c>
      <c r="B508" s="22" t="s">
        <v>1918</v>
      </c>
      <c r="C508" s="21">
        <v>1424615</v>
      </c>
      <c r="D508" s="24">
        <f ca="1">TODAY()-19</f>
        <v>44528</v>
      </c>
    </row>
    <row r="509" spans="1:4" x14ac:dyDescent="0.2">
      <c r="A509" s="18" t="s">
        <v>1760</v>
      </c>
      <c r="B509" s="22" t="s">
        <v>1917</v>
      </c>
      <c r="C509" s="21">
        <v>1351121</v>
      </c>
      <c r="D509" s="24">
        <f ca="1">TODAY()-74</f>
        <v>44473</v>
      </c>
    </row>
    <row r="510" spans="1:4" x14ac:dyDescent="0.2">
      <c r="A510" s="18" t="s">
        <v>1761</v>
      </c>
      <c r="B510" s="22" t="s">
        <v>1927</v>
      </c>
      <c r="C510" s="21">
        <v>1026662</v>
      </c>
      <c r="D510" s="24">
        <f ca="1">TODAY()-83</f>
        <v>44464</v>
      </c>
    </row>
    <row r="511" spans="1:4" x14ac:dyDescent="0.2">
      <c r="A511" s="18" t="s">
        <v>1762</v>
      </c>
      <c r="B511" s="22" t="s">
        <v>1914</v>
      </c>
      <c r="C511" s="21">
        <v>653975</v>
      </c>
      <c r="D511" s="24">
        <f ca="1">TODAY()-92</f>
        <v>44455</v>
      </c>
    </row>
    <row r="512" spans="1:4" x14ac:dyDescent="0.2">
      <c r="A512" s="18" t="s">
        <v>1763</v>
      </c>
      <c r="B512" s="22" t="s">
        <v>1921</v>
      </c>
      <c r="C512" s="21">
        <v>1327076</v>
      </c>
      <c r="D512" s="24">
        <f ca="1">TODAY()-180</f>
        <v>44367</v>
      </c>
    </row>
    <row r="513" spans="1:4" x14ac:dyDescent="0.2">
      <c r="A513" s="18" t="s">
        <v>1764</v>
      </c>
      <c r="B513" s="22" t="s">
        <v>1931</v>
      </c>
      <c r="C513" s="21">
        <v>1084594</v>
      </c>
      <c r="D513" s="24">
        <f ca="1">TODAY()-16</f>
        <v>44531</v>
      </c>
    </row>
    <row r="514" spans="1:4" x14ac:dyDescent="0.2">
      <c r="A514" s="18" t="s">
        <v>1765</v>
      </c>
      <c r="B514" s="22" t="s">
        <v>1915</v>
      </c>
      <c r="C514" s="21">
        <v>968301</v>
      </c>
      <c r="D514" s="24">
        <f ca="1">TODAY()-94</f>
        <v>44453</v>
      </c>
    </row>
    <row r="515" spans="1:4" x14ac:dyDescent="0.2">
      <c r="A515" s="18" t="s">
        <v>1766</v>
      </c>
      <c r="B515" s="22" t="s">
        <v>1930</v>
      </c>
      <c r="C515" s="21">
        <v>1193609</v>
      </c>
      <c r="D515" s="24">
        <f ca="1">TODAY()-168</f>
        <v>44379</v>
      </c>
    </row>
    <row r="516" spans="1:4" x14ac:dyDescent="0.2">
      <c r="A516" s="18" t="s">
        <v>936</v>
      </c>
      <c r="B516" s="22" t="s">
        <v>1926</v>
      </c>
      <c r="C516" s="21">
        <v>845773</v>
      </c>
      <c r="D516" s="24">
        <f ca="1">TODAY()-18</f>
        <v>44529</v>
      </c>
    </row>
    <row r="517" spans="1:4" x14ac:dyDescent="0.2">
      <c r="A517" s="18" t="s">
        <v>1767</v>
      </c>
      <c r="B517" s="22" t="s">
        <v>1919</v>
      </c>
      <c r="C517" s="21">
        <v>1477336</v>
      </c>
      <c r="D517" s="24">
        <f ca="1">TODAY()-127</f>
        <v>44420</v>
      </c>
    </row>
    <row r="518" spans="1:4" x14ac:dyDescent="0.2">
      <c r="A518" s="18" t="s">
        <v>1768</v>
      </c>
      <c r="B518" s="22" t="s">
        <v>1928</v>
      </c>
      <c r="C518" s="21">
        <v>864581</v>
      </c>
      <c r="D518" s="24">
        <f ca="1">TODAY()-22</f>
        <v>44525</v>
      </c>
    </row>
    <row r="519" spans="1:4" x14ac:dyDescent="0.2">
      <c r="A519" s="18" t="s">
        <v>1769</v>
      </c>
      <c r="B519" s="22" t="s">
        <v>1914</v>
      </c>
      <c r="C519" s="21">
        <v>989808</v>
      </c>
      <c r="D519" s="24">
        <f ca="1">TODAY()-70</f>
        <v>44477</v>
      </c>
    </row>
    <row r="520" spans="1:4" x14ac:dyDescent="0.2">
      <c r="A520" s="18" t="s">
        <v>1770</v>
      </c>
      <c r="B520" s="22" t="s">
        <v>1915</v>
      </c>
      <c r="C520" s="21">
        <v>786888</v>
      </c>
      <c r="D520" s="24">
        <f ca="1">TODAY()-11</f>
        <v>44536</v>
      </c>
    </row>
    <row r="521" spans="1:4" x14ac:dyDescent="0.2">
      <c r="A521" s="18" t="s">
        <v>1771</v>
      </c>
      <c r="B521" s="22" t="s">
        <v>1921</v>
      </c>
      <c r="C521" s="21">
        <v>682778</v>
      </c>
      <c r="D521" s="24">
        <f ca="1">TODAY()-146</f>
        <v>44401</v>
      </c>
    </row>
    <row r="522" spans="1:4" x14ac:dyDescent="0.2">
      <c r="A522" s="18" t="s">
        <v>1772</v>
      </c>
      <c r="B522" s="22" t="s">
        <v>1914</v>
      </c>
      <c r="C522" s="21">
        <v>897324</v>
      </c>
      <c r="D522" s="24">
        <f ca="1">TODAY()-121</f>
        <v>44426</v>
      </c>
    </row>
    <row r="523" spans="1:4" x14ac:dyDescent="0.2">
      <c r="A523" s="18" t="s">
        <v>1773</v>
      </c>
      <c r="B523" s="22" t="s">
        <v>1922</v>
      </c>
      <c r="C523" s="21">
        <v>1271163</v>
      </c>
      <c r="D523" s="24">
        <f ca="1">TODAY()-101</f>
        <v>44446</v>
      </c>
    </row>
    <row r="524" spans="1:4" x14ac:dyDescent="0.2">
      <c r="A524" s="18" t="s">
        <v>1774</v>
      </c>
      <c r="B524" s="22" t="s">
        <v>1933</v>
      </c>
      <c r="C524" s="21">
        <v>612274</v>
      </c>
      <c r="D524" s="24">
        <f ca="1">TODAY()-110</f>
        <v>44437</v>
      </c>
    </row>
    <row r="525" spans="1:4" x14ac:dyDescent="0.2">
      <c r="A525" s="18" t="s">
        <v>1775</v>
      </c>
      <c r="B525" s="22" t="s">
        <v>1932</v>
      </c>
      <c r="C525" s="21">
        <v>720223</v>
      </c>
      <c r="D525" s="24">
        <f ca="1">TODAY()-30</f>
        <v>44517</v>
      </c>
    </row>
    <row r="526" spans="1:4" x14ac:dyDescent="0.2">
      <c r="A526" s="18" t="s">
        <v>1776</v>
      </c>
      <c r="B526" s="22" t="s">
        <v>1913</v>
      </c>
      <c r="C526" s="21">
        <v>1392522</v>
      </c>
      <c r="D526" s="24">
        <f ca="1">TODAY()-161</f>
        <v>44386</v>
      </c>
    </row>
    <row r="527" spans="1:4" x14ac:dyDescent="0.2">
      <c r="A527" s="18" t="s">
        <v>1777</v>
      </c>
      <c r="B527" s="22" t="s">
        <v>1917</v>
      </c>
      <c r="C527" s="21">
        <v>1083323</v>
      </c>
      <c r="D527" s="24">
        <f ca="1">TODAY()-106</f>
        <v>44441</v>
      </c>
    </row>
    <row r="528" spans="1:4" x14ac:dyDescent="0.2">
      <c r="A528" s="18" t="s">
        <v>1778</v>
      </c>
      <c r="B528" s="22" t="s">
        <v>1925</v>
      </c>
      <c r="C528" s="21">
        <v>1465250</v>
      </c>
      <c r="D528" s="24">
        <f ca="1">TODAY()-62</f>
        <v>44485</v>
      </c>
    </row>
    <row r="529" spans="1:4" x14ac:dyDescent="0.2">
      <c r="A529" s="18" t="s">
        <v>1779</v>
      </c>
      <c r="B529" s="22" t="s">
        <v>1921</v>
      </c>
      <c r="C529" s="21">
        <v>708680</v>
      </c>
      <c r="D529" s="24">
        <f ca="1">TODAY()-152</f>
        <v>44395</v>
      </c>
    </row>
    <row r="530" spans="1:4" x14ac:dyDescent="0.2">
      <c r="A530" s="18" t="s">
        <v>1780</v>
      </c>
      <c r="B530" s="22" t="s">
        <v>1930</v>
      </c>
      <c r="C530" s="21">
        <v>1369326</v>
      </c>
      <c r="D530" s="24">
        <f ca="1">TODAY()-127</f>
        <v>44420</v>
      </c>
    </row>
    <row r="531" spans="1:4" x14ac:dyDescent="0.2">
      <c r="A531" s="18" t="s">
        <v>1781</v>
      </c>
      <c r="B531" s="22" t="s">
        <v>1916</v>
      </c>
      <c r="C531" s="21">
        <v>1059900</v>
      </c>
      <c r="D531" s="24">
        <f ca="1">TODAY()-51</f>
        <v>44496</v>
      </c>
    </row>
    <row r="532" spans="1:4" x14ac:dyDescent="0.2">
      <c r="A532" s="18" t="s">
        <v>1782</v>
      </c>
      <c r="B532" s="22" t="s">
        <v>1921</v>
      </c>
      <c r="C532" s="21">
        <v>1447624</v>
      </c>
      <c r="D532" s="24">
        <f ca="1">TODAY()-77</f>
        <v>44470</v>
      </c>
    </row>
    <row r="533" spans="1:4" x14ac:dyDescent="0.2">
      <c r="A533" s="18" t="s">
        <v>1783</v>
      </c>
      <c r="B533" s="22" t="s">
        <v>1920</v>
      </c>
      <c r="C533" s="21">
        <v>1104747</v>
      </c>
      <c r="D533" s="24">
        <f ca="1">TODAY()-132</f>
        <v>44415</v>
      </c>
    </row>
    <row r="534" spans="1:4" x14ac:dyDescent="0.2">
      <c r="A534" s="18" t="s">
        <v>1364</v>
      </c>
      <c r="B534" s="22" t="s">
        <v>1919</v>
      </c>
      <c r="C534" s="21">
        <v>974266</v>
      </c>
      <c r="D534" s="24">
        <f ca="1">TODAY()-92</f>
        <v>44455</v>
      </c>
    </row>
    <row r="535" spans="1:4" x14ac:dyDescent="0.2">
      <c r="A535" s="18" t="s">
        <v>1784</v>
      </c>
      <c r="B535" s="22" t="s">
        <v>1922</v>
      </c>
      <c r="C535" s="21">
        <v>576149</v>
      </c>
      <c r="D535" s="24">
        <f ca="1">TODAY()-150</f>
        <v>44397</v>
      </c>
    </row>
    <row r="536" spans="1:4" x14ac:dyDescent="0.2">
      <c r="A536" s="18" t="s">
        <v>1785</v>
      </c>
      <c r="B536" s="22" t="s">
        <v>1929</v>
      </c>
      <c r="C536" s="21">
        <v>1110392</v>
      </c>
      <c r="D536" s="24">
        <f ca="1">TODAY()-23</f>
        <v>44524</v>
      </c>
    </row>
    <row r="537" spans="1:4" x14ac:dyDescent="0.2">
      <c r="A537" s="18" t="s">
        <v>1786</v>
      </c>
      <c r="B537" s="22" t="s">
        <v>1918</v>
      </c>
      <c r="C537" s="21">
        <v>941114</v>
      </c>
      <c r="D537" s="24">
        <f ca="1">TODAY()-39</f>
        <v>44508</v>
      </c>
    </row>
    <row r="538" spans="1:4" x14ac:dyDescent="0.2">
      <c r="A538" s="18" t="s">
        <v>1787</v>
      </c>
      <c r="B538" s="22" t="s">
        <v>1915</v>
      </c>
      <c r="C538" s="21">
        <v>968342</v>
      </c>
      <c r="D538" s="24">
        <f ca="1">TODAY()-117</f>
        <v>44430</v>
      </c>
    </row>
    <row r="539" spans="1:4" x14ac:dyDescent="0.2">
      <c r="A539" s="18" t="s">
        <v>1788</v>
      </c>
      <c r="B539" s="22" t="s">
        <v>1925</v>
      </c>
      <c r="C539" s="21">
        <v>1330311</v>
      </c>
      <c r="D539" s="24">
        <f ca="1">TODAY()-7</f>
        <v>44540</v>
      </c>
    </row>
    <row r="540" spans="1:4" x14ac:dyDescent="0.2">
      <c r="A540" s="18" t="s">
        <v>1789</v>
      </c>
      <c r="B540" s="22" t="s">
        <v>1916</v>
      </c>
      <c r="C540" s="21">
        <v>539630</v>
      </c>
      <c r="D540" s="24">
        <f ca="1">TODAY()-170</f>
        <v>44377</v>
      </c>
    </row>
    <row r="541" spans="1:4" x14ac:dyDescent="0.2">
      <c r="A541" s="18" t="s">
        <v>1470</v>
      </c>
      <c r="B541" s="22" t="s">
        <v>1933</v>
      </c>
      <c r="C541" s="21">
        <v>1334477</v>
      </c>
      <c r="D541" s="24">
        <f ca="1">TODAY()-92</f>
        <v>44455</v>
      </c>
    </row>
    <row r="542" spans="1:4" x14ac:dyDescent="0.2">
      <c r="A542" s="18" t="s">
        <v>1790</v>
      </c>
      <c r="B542" s="22" t="s">
        <v>1925</v>
      </c>
      <c r="C542" s="21">
        <v>728717</v>
      </c>
      <c r="D542" s="24">
        <f ca="1">TODAY()-10</f>
        <v>44537</v>
      </c>
    </row>
    <row r="543" spans="1:4" x14ac:dyDescent="0.2">
      <c r="A543" s="18" t="s">
        <v>1791</v>
      </c>
      <c r="B543" s="22" t="s">
        <v>1914</v>
      </c>
      <c r="C543" s="21">
        <v>809077</v>
      </c>
      <c r="D543" s="24">
        <f ca="1">TODAY()-30</f>
        <v>44517</v>
      </c>
    </row>
    <row r="544" spans="1:4" x14ac:dyDescent="0.2">
      <c r="A544" s="18" t="s">
        <v>1792</v>
      </c>
      <c r="B544" s="22" t="s">
        <v>1926</v>
      </c>
      <c r="C544" s="21">
        <v>984880</v>
      </c>
      <c r="D544" s="24">
        <f ca="1">TODAY()-67</f>
        <v>44480</v>
      </c>
    </row>
    <row r="545" spans="1:4" x14ac:dyDescent="0.2">
      <c r="A545" s="18" t="s">
        <v>1793</v>
      </c>
      <c r="B545" s="22" t="s">
        <v>1932</v>
      </c>
      <c r="C545" s="21">
        <v>508122</v>
      </c>
      <c r="D545" s="24">
        <f ca="1">TODAY()-47</f>
        <v>44500</v>
      </c>
    </row>
    <row r="546" spans="1:4" x14ac:dyDescent="0.2">
      <c r="A546" s="18" t="s">
        <v>1794</v>
      </c>
      <c r="B546" s="22" t="s">
        <v>1924</v>
      </c>
      <c r="C546" s="21">
        <v>589182</v>
      </c>
      <c r="D546" s="24">
        <f ca="1">TODAY()-137</f>
        <v>44410</v>
      </c>
    </row>
    <row r="547" spans="1:4" x14ac:dyDescent="0.2">
      <c r="A547" s="18" t="s">
        <v>1795</v>
      </c>
      <c r="B547" s="22" t="s">
        <v>1918</v>
      </c>
      <c r="C547" s="21">
        <v>567196</v>
      </c>
      <c r="D547" s="24">
        <f ca="1">TODAY()-173</f>
        <v>44374</v>
      </c>
    </row>
    <row r="548" spans="1:4" x14ac:dyDescent="0.2">
      <c r="A548" s="18" t="s">
        <v>1796</v>
      </c>
      <c r="B548" s="22" t="s">
        <v>1924</v>
      </c>
      <c r="C548" s="21">
        <v>1072595</v>
      </c>
      <c r="D548" s="24">
        <f ca="1">TODAY()-118</f>
        <v>44429</v>
      </c>
    </row>
    <row r="549" spans="1:4" x14ac:dyDescent="0.2">
      <c r="A549" s="18" t="s">
        <v>1797</v>
      </c>
      <c r="B549" s="22" t="s">
        <v>1925</v>
      </c>
      <c r="C549" s="21">
        <v>769623</v>
      </c>
      <c r="D549" s="24">
        <f ca="1">TODAY()-2</f>
        <v>44545</v>
      </c>
    </row>
    <row r="550" spans="1:4" x14ac:dyDescent="0.2">
      <c r="A550" s="18" t="s">
        <v>1798</v>
      </c>
      <c r="B550" s="22" t="s">
        <v>1918</v>
      </c>
      <c r="C550" s="21">
        <v>800769</v>
      </c>
      <c r="D550" s="24">
        <f ca="1">TODAY()-142</f>
        <v>44405</v>
      </c>
    </row>
    <row r="551" spans="1:4" x14ac:dyDescent="0.2">
      <c r="A551" s="18" t="s">
        <v>1799</v>
      </c>
      <c r="B551" s="22" t="s">
        <v>1915</v>
      </c>
      <c r="C551" s="21">
        <v>1071707</v>
      </c>
      <c r="D551" s="24">
        <f ca="1">TODAY()-129</f>
        <v>44418</v>
      </c>
    </row>
    <row r="552" spans="1:4" x14ac:dyDescent="0.2">
      <c r="A552" s="18" t="s">
        <v>1800</v>
      </c>
      <c r="B552" s="22" t="s">
        <v>1922</v>
      </c>
      <c r="C552" s="21">
        <v>523930</v>
      </c>
      <c r="D552" s="24">
        <f ca="1">TODAY()-108</f>
        <v>44439</v>
      </c>
    </row>
    <row r="553" spans="1:4" x14ac:dyDescent="0.2">
      <c r="A553" s="18" t="s">
        <v>1801</v>
      </c>
      <c r="B553" s="22" t="s">
        <v>1931</v>
      </c>
      <c r="C553" s="21">
        <v>1362213</v>
      </c>
      <c r="D553" s="24">
        <f ca="1">TODAY()-88</f>
        <v>44459</v>
      </c>
    </row>
    <row r="554" spans="1:4" x14ac:dyDescent="0.2">
      <c r="A554" s="18" t="s">
        <v>1802</v>
      </c>
      <c r="B554" s="22" t="s">
        <v>1929</v>
      </c>
      <c r="C554" s="21">
        <v>1417102</v>
      </c>
      <c r="D554" s="24">
        <f ca="1">TODAY()-52</f>
        <v>44495</v>
      </c>
    </row>
    <row r="555" spans="1:4" x14ac:dyDescent="0.2">
      <c r="A555" s="18" t="s">
        <v>1803</v>
      </c>
      <c r="B555" s="22" t="s">
        <v>1927</v>
      </c>
      <c r="C555" s="21">
        <v>1430438</v>
      </c>
      <c r="D555" s="24">
        <f ca="1">TODAY()-134</f>
        <v>44413</v>
      </c>
    </row>
    <row r="556" spans="1:4" x14ac:dyDescent="0.2">
      <c r="A556" s="18" t="s">
        <v>1804</v>
      </c>
      <c r="B556" s="22" t="s">
        <v>1924</v>
      </c>
      <c r="C556" s="21">
        <v>1288324</v>
      </c>
      <c r="D556" s="24">
        <f ca="1">TODAY()-130</f>
        <v>44417</v>
      </c>
    </row>
    <row r="557" spans="1:4" x14ac:dyDescent="0.2">
      <c r="A557" s="18" t="s">
        <v>1805</v>
      </c>
      <c r="B557" s="22" t="s">
        <v>1923</v>
      </c>
      <c r="C557" s="21">
        <v>1491301</v>
      </c>
      <c r="D557" s="24">
        <f ca="1">TODAY()-29</f>
        <v>44518</v>
      </c>
    </row>
    <row r="558" spans="1:4" x14ac:dyDescent="0.2">
      <c r="A558" s="18" t="s">
        <v>1806</v>
      </c>
      <c r="B558" s="22" t="s">
        <v>1913</v>
      </c>
      <c r="C558" s="21">
        <v>1412923</v>
      </c>
      <c r="D558" s="24">
        <f ca="1">TODAY()-13</f>
        <v>44534</v>
      </c>
    </row>
    <row r="559" spans="1:4" x14ac:dyDescent="0.2">
      <c r="A559" s="18" t="s">
        <v>1807</v>
      </c>
      <c r="B559" s="22" t="s">
        <v>1919</v>
      </c>
      <c r="C559" s="21">
        <v>1482160</v>
      </c>
      <c r="D559" s="24">
        <f ca="1">TODAY()-17</f>
        <v>44530</v>
      </c>
    </row>
    <row r="560" spans="1:4" x14ac:dyDescent="0.2">
      <c r="A560" s="18" t="s">
        <v>1808</v>
      </c>
      <c r="B560" s="22" t="s">
        <v>1919</v>
      </c>
      <c r="C560" s="21">
        <v>691154</v>
      </c>
      <c r="D560" s="24">
        <f ca="1">TODAY()-160</f>
        <v>44387</v>
      </c>
    </row>
    <row r="561" spans="1:4" x14ac:dyDescent="0.2">
      <c r="A561" s="18" t="s">
        <v>1809</v>
      </c>
      <c r="B561" s="22" t="s">
        <v>1928</v>
      </c>
      <c r="C561" s="21">
        <v>532669</v>
      </c>
      <c r="D561" s="24">
        <f ca="1">TODAY()-172</f>
        <v>44375</v>
      </c>
    </row>
    <row r="562" spans="1:4" x14ac:dyDescent="0.2">
      <c r="A562" s="18" t="s">
        <v>1810</v>
      </c>
      <c r="B562" s="22" t="s">
        <v>1930</v>
      </c>
      <c r="C562" s="21">
        <v>1337049</v>
      </c>
      <c r="D562" s="24">
        <f ca="1">TODAY()-165</f>
        <v>44382</v>
      </c>
    </row>
    <row r="563" spans="1:4" x14ac:dyDescent="0.2">
      <c r="A563" s="18" t="s">
        <v>1811</v>
      </c>
      <c r="B563" s="22" t="s">
        <v>1916</v>
      </c>
      <c r="C563" s="21">
        <v>515251</v>
      </c>
      <c r="D563" s="24">
        <f ca="1">TODAY()-88</f>
        <v>44459</v>
      </c>
    </row>
    <row r="564" spans="1:4" x14ac:dyDescent="0.2">
      <c r="A564" s="18" t="s">
        <v>1812</v>
      </c>
      <c r="B564" s="22" t="s">
        <v>1914</v>
      </c>
      <c r="C564" s="21">
        <v>1170686</v>
      </c>
      <c r="D564" s="24">
        <f ca="1">TODAY()-162</f>
        <v>44385</v>
      </c>
    </row>
    <row r="565" spans="1:4" x14ac:dyDescent="0.2">
      <c r="A565" s="18" t="s">
        <v>1813</v>
      </c>
      <c r="B565" s="22" t="s">
        <v>1928</v>
      </c>
      <c r="C565" s="21">
        <v>1024199</v>
      </c>
      <c r="D565" s="24">
        <f ca="1">TODAY()-22</f>
        <v>44525</v>
      </c>
    </row>
    <row r="566" spans="1:4" x14ac:dyDescent="0.2">
      <c r="A566" s="18" t="s">
        <v>1814</v>
      </c>
      <c r="B566" s="22" t="s">
        <v>1917</v>
      </c>
      <c r="C566" s="21">
        <v>714183</v>
      </c>
      <c r="D566" s="24">
        <f ca="1">TODAY()-141</f>
        <v>44406</v>
      </c>
    </row>
    <row r="567" spans="1:4" x14ac:dyDescent="0.2">
      <c r="A567" s="18" t="s">
        <v>1815</v>
      </c>
      <c r="B567" s="22" t="s">
        <v>1932</v>
      </c>
      <c r="C567" s="21">
        <v>1417707</v>
      </c>
      <c r="D567" s="24">
        <f ca="1">TODAY()-77</f>
        <v>44470</v>
      </c>
    </row>
    <row r="568" spans="1:4" x14ac:dyDescent="0.2">
      <c r="A568" s="18" t="s">
        <v>1816</v>
      </c>
      <c r="B568" s="22" t="s">
        <v>1924</v>
      </c>
      <c r="C568" s="21">
        <v>988781</v>
      </c>
      <c r="D568" s="24">
        <f ca="1">TODAY()-81</f>
        <v>44466</v>
      </c>
    </row>
    <row r="569" spans="1:4" x14ac:dyDescent="0.2">
      <c r="A569" s="18" t="s">
        <v>1817</v>
      </c>
      <c r="B569" s="22" t="s">
        <v>1922</v>
      </c>
      <c r="C569" s="21">
        <v>950221</v>
      </c>
      <c r="D569" s="24">
        <f ca="1">TODAY()-73</f>
        <v>44474</v>
      </c>
    </row>
    <row r="570" spans="1:4" x14ac:dyDescent="0.2">
      <c r="A570" s="18" t="s">
        <v>1818</v>
      </c>
      <c r="B570" s="22" t="s">
        <v>1921</v>
      </c>
      <c r="C570" s="21">
        <v>1303374</v>
      </c>
      <c r="D570" s="24">
        <f ca="1">TODAY()-24</f>
        <v>44523</v>
      </c>
    </row>
    <row r="571" spans="1:4" x14ac:dyDescent="0.2">
      <c r="A571" s="18" t="s">
        <v>1819</v>
      </c>
      <c r="B571" s="22" t="s">
        <v>1925</v>
      </c>
      <c r="C571" s="21">
        <v>760834</v>
      </c>
      <c r="D571" s="24">
        <f ca="1">TODAY()-180</f>
        <v>44367</v>
      </c>
    </row>
    <row r="572" spans="1:4" x14ac:dyDescent="0.2">
      <c r="A572" s="18" t="s">
        <v>1820</v>
      </c>
      <c r="B572" s="22" t="s">
        <v>1921</v>
      </c>
      <c r="C572" s="21">
        <v>524714</v>
      </c>
      <c r="D572" s="24">
        <f ca="1">TODAY()-56</f>
        <v>44491</v>
      </c>
    </row>
    <row r="573" spans="1:4" x14ac:dyDescent="0.2">
      <c r="A573" s="18" t="s">
        <v>1821</v>
      </c>
      <c r="B573" s="22" t="s">
        <v>1927</v>
      </c>
      <c r="C573" s="21">
        <v>1271127</v>
      </c>
      <c r="D573" s="24">
        <f ca="1">TODAY()-149</f>
        <v>44398</v>
      </c>
    </row>
    <row r="574" spans="1:4" x14ac:dyDescent="0.2">
      <c r="A574" s="18" t="s">
        <v>1822</v>
      </c>
      <c r="B574" s="22" t="s">
        <v>1913</v>
      </c>
      <c r="C574" s="21">
        <v>592666</v>
      </c>
      <c r="D574" s="24">
        <f ca="1">TODAY()-23</f>
        <v>44524</v>
      </c>
    </row>
    <row r="575" spans="1:4" x14ac:dyDescent="0.2">
      <c r="A575" s="18" t="s">
        <v>1823</v>
      </c>
      <c r="B575" s="22" t="s">
        <v>1928</v>
      </c>
      <c r="C575" s="21">
        <v>993864</v>
      </c>
      <c r="D575" s="24">
        <f ca="1">TODAY()-160</f>
        <v>44387</v>
      </c>
    </row>
    <row r="576" spans="1:4" x14ac:dyDescent="0.2">
      <c r="A576" s="18" t="s">
        <v>1824</v>
      </c>
      <c r="B576" s="22" t="s">
        <v>1930</v>
      </c>
      <c r="C576" s="21">
        <v>1406776</v>
      </c>
      <c r="D576" s="24">
        <f ca="1">TODAY()-11</f>
        <v>44536</v>
      </c>
    </row>
    <row r="577" spans="1:4" x14ac:dyDescent="0.2">
      <c r="A577" s="18" t="s">
        <v>1825</v>
      </c>
      <c r="B577" s="22" t="s">
        <v>1933</v>
      </c>
      <c r="C577" s="21">
        <v>951395</v>
      </c>
      <c r="D577" s="24">
        <f ca="1">TODAY()-170</f>
        <v>44377</v>
      </c>
    </row>
    <row r="578" spans="1:4" x14ac:dyDescent="0.2">
      <c r="A578" s="18" t="s">
        <v>1826</v>
      </c>
      <c r="B578" s="22" t="s">
        <v>1931</v>
      </c>
      <c r="C578" s="21">
        <v>1188946</v>
      </c>
      <c r="D578" s="24">
        <f ca="1">TODAY()-11</f>
        <v>44536</v>
      </c>
    </row>
    <row r="579" spans="1:4" x14ac:dyDescent="0.2">
      <c r="A579" s="18" t="s">
        <v>1827</v>
      </c>
      <c r="B579" s="22" t="s">
        <v>1914</v>
      </c>
      <c r="C579" s="21">
        <v>1317651</v>
      </c>
      <c r="D579" s="24">
        <f ca="1">TODAY()-60</f>
        <v>44487</v>
      </c>
    </row>
    <row r="580" spans="1:4" x14ac:dyDescent="0.2">
      <c r="A580" s="18" t="s">
        <v>1828</v>
      </c>
      <c r="B580" s="22" t="s">
        <v>1921</v>
      </c>
      <c r="C580" s="21">
        <v>891235</v>
      </c>
      <c r="D580" s="24">
        <f ca="1">TODAY()-57</f>
        <v>44490</v>
      </c>
    </row>
    <row r="581" spans="1:4" x14ac:dyDescent="0.2">
      <c r="A581" s="18" t="s">
        <v>1829</v>
      </c>
      <c r="B581" s="22" t="s">
        <v>1929</v>
      </c>
      <c r="C581" s="21">
        <v>1261942</v>
      </c>
      <c r="D581" s="24">
        <f ca="1">TODAY()-106</f>
        <v>44441</v>
      </c>
    </row>
    <row r="582" spans="1:4" x14ac:dyDescent="0.2">
      <c r="A582" s="18" t="s">
        <v>1830</v>
      </c>
      <c r="B582" s="22" t="s">
        <v>1926</v>
      </c>
      <c r="C582" s="21">
        <v>781190</v>
      </c>
      <c r="D582" s="24">
        <f ca="1">TODAY()-151</f>
        <v>44396</v>
      </c>
    </row>
    <row r="583" spans="1:4" x14ac:dyDescent="0.2">
      <c r="A583" s="18" t="s">
        <v>1831</v>
      </c>
      <c r="B583" s="22" t="s">
        <v>1913</v>
      </c>
      <c r="C583" s="21">
        <v>508716</v>
      </c>
      <c r="D583" s="24">
        <f ca="1">TODAY()-66</f>
        <v>44481</v>
      </c>
    </row>
    <row r="584" spans="1:4" x14ac:dyDescent="0.2">
      <c r="A584" s="18" t="s">
        <v>1832</v>
      </c>
      <c r="B584" s="22" t="s">
        <v>1933</v>
      </c>
      <c r="C584" s="21">
        <v>913936</v>
      </c>
      <c r="D584" s="24">
        <f ca="1">TODAY()-178</f>
        <v>44369</v>
      </c>
    </row>
    <row r="585" spans="1:4" x14ac:dyDescent="0.2">
      <c r="A585" s="18" t="s">
        <v>1833</v>
      </c>
      <c r="B585" s="22" t="s">
        <v>1921</v>
      </c>
      <c r="C585" s="21">
        <v>1087119</v>
      </c>
      <c r="D585" s="24">
        <f ca="1">TODAY()-55</f>
        <v>44492</v>
      </c>
    </row>
    <row r="586" spans="1:4" x14ac:dyDescent="0.2">
      <c r="A586" s="18" t="s">
        <v>1834</v>
      </c>
      <c r="B586" s="22" t="s">
        <v>1915</v>
      </c>
      <c r="C586" s="21">
        <v>574380</v>
      </c>
      <c r="D586" s="24">
        <f ca="1">TODAY()-81</f>
        <v>44466</v>
      </c>
    </row>
    <row r="587" spans="1:4" x14ac:dyDescent="0.2">
      <c r="A587" s="18" t="s">
        <v>1656</v>
      </c>
      <c r="B587" s="22" t="s">
        <v>1924</v>
      </c>
      <c r="C587" s="21">
        <v>1131794</v>
      </c>
      <c r="D587" s="24">
        <f ca="1">TODAY()-76</f>
        <v>44471</v>
      </c>
    </row>
    <row r="588" spans="1:4" x14ac:dyDescent="0.2">
      <c r="A588" s="18" t="s">
        <v>1835</v>
      </c>
      <c r="B588" s="22" t="s">
        <v>1925</v>
      </c>
      <c r="C588" s="21">
        <v>1420207</v>
      </c>
      <c r="D588" s="24">
        <f ca="1">TODAY()-13</f>
        <v>44534</v>
      </c>
    </row>
    <row r="589" spans="1:4" x14ac:dyDescent="0.2">
      <c r="A589" s="18" t="s">
        <v>1836</v>
      </c>
      <c r="B589" s="22" t="s">
        <v>1933</v>
      </c>
      <c r="C589" s="21">
        <v>1031461</v>
      </c>
      <c r="D589" s="24">
        <f ca="1">TODAY()-146</f>
        <v>44401</v>
      </c>
    </row>
    <row r="590" spans="1:4" x14ac:dyDescent="0.2">
      <c r="A590" s="18" t="s">
        <v>1837</v>
      </c>
      <c r="B590" s="22" t="s">
        <v>1930</v>
      </c>
      <c r="C590" s="21">
        <v>1210725</v>
      </c>
      <c r="D590" s="24">
        <f ca="1">TODAY()-35</f>
        <v>44512</v>
      </c>
    </row>
    <row r="591" spans="1:4" x14ac:dyDescent="0.2">
      <c r="A591" s="18" t="s">
        <v>1838</v>
      </c>
      <c r="B591" s="22" t="s">
        <v>1916</v>
      </c>
      <c r="C591" s="21">
        <v>716196</v>
      </c>
      <c r="D591" s="24">
        <f ca="1">TODAY()-91</f>
        <v>44456</v>
      </c>
    </row>
    <row r="592" spans="1:4" x14ac:dyDescent="0.2">
      <c r="A592" s="18" t="s">
        <v>1839</v>
      </c>
      <c r="B592" s="22" t="s">
        <v>1931</v>
      </c>
      <c r="C592" s="21">
        <v>661459</v>
      </c>
      <c r="D592" s="24">
        <f ca="1">TODAY()-56</f>
        <v>44491</v>
      </c>
    </row>
    <row r="593" spans="1:4" x14ac:dyDescent="0.2">
      <c r="A593" s="18" t="s">
        <v>1840</v>
      </c>
      <c r="B593" s="22" t="s">
        <v>1919</v>
      </c>
      <c r="C593" s="21">
        <v>1141103</v>
      </c>
      <c r="D593" s="24">
        <f ca="1">TODAY()-99</f>
        <v>44448</v>
      </c>
    </row>
    <row r="594" spans="1:4" x14ac:dyDescent="0.2">
      <c r="A594" s="18" t="s">
        <v>1841</v>
      </c>
      <c r="B594" s="22" t="s">
        <v>1914</v>
      </c>
      <c r="C594" s="21">
        <v>1216832</v>
      </c>
      <c r="D594" s="24">
        <f ca="1">TODAY()-22</f>
        <v>44525</v>
      </c>
    </row>
    <row r="595" spans="1:4" x14ac:dyDescent="0.2">
      <c r="A595" s="18" t="s">
        <v>1842</v>
      </c>
      <c r="B595" s="22" t="s">
        <v>1919</v>
      </c>
      <c r="C595" s="21">
        <v>1194511</v>
      </c>
      <c r="D595" s="24">
        <f ca="1">TODAY()-150</f>
        <v>44397</v>
      </c>
    </row>
    <row r="596" spans="1:4" x14ac:dyDescent="0.2">
      <c r="A596" s="18" t="s">
        <v>1843</v>
      </c>
      <c r="B596" s="22" t="s">
        <v>1928</v>
      </c>
      <c r="C596" s="21">
        <v>1335772</v>
      </c>
      <c r="D596" s="24">
        <f ca="1">TODAY()-99</f>
        <v>44448</v>
      </c>
    </row>
    <row r="597" spans="1:4" x14ac:dyDescent="0.2">
      <c r="A597" s="18" t="s">
        <v>1844</v>
      </c>
      <c r="B597" s="22" t="s">
        <v>1915</v>
      </c>
      <c r="C597" s="21">
        <v>747803</v>
      </c>
      <c r="D597" s="24">
        <f ca="1">TODAY()-169</f>
        <v>44378</v>
      </c>
    </row>
    <row r="598" spans="1:4" x14ac:dyDescent="0.2">
      <c r="A598" s="18" t="s">
        <v>1845</v>
      </c>
      <c r="B598" s="22" t="s">
        <v>1914</v>
      </c>
      <c r="C598" s="21">
        <v>1464201</v>
      </c>
      <c r="D598" s="24">
        <f ca="1">TODAY()-17</f>
        <v>44530</v>
      </c>
    </row>
    <row r="599" spans="1:4" x14ac:dyDescent="0.2">
      <c r="A599" s="18" t="s">
        <v>1846</v>
      </c>
      <c r="B599" s="22" t="s">
        <v>1924</v>
      </c>
      <c r="C599" s="21">
        <v>812864</v>
      </c>
      <c r="D599" s="24">
        <f ca="1">TODAY()-5</f>
        <v>44542</v>
      </c>
    </row>
    <row r="600" spans="1:4" x14ac:dyDescent="0.2">
      <c r="A600" s="18" t="s">
        <v>1847</v>
      </c>
      <c r="B600" s="22" t="s">
        <v>1919</v>
      </c>
      <c r="C600" s="21">
        <v>1452154</v>
      </c>
      <c r="D600" s="24">
        <f ca="1">TODAY()-157</f>
        <v>44390</v>
      </c>
    </row>
    <row r="601" spans="1:4" x14ac:dyDescent="0.2">
      <c r="A601" s="18" t="s">
        <v>1848</v>
      </c>
      <c r="B601" s="22" t="s">
        <v>1915</v>
      </c>
      <c r="C601" s="21">
        <v>946980</v>
      </c>
      <c r="D601" s="24">
        <f ca="1">TODAY()-133</f>
        <v>44414</v>
      </c>
    </row>
    <row r="602" spans="1:4" x14ac:dyDescent="0.2">
      <c r="A602" s="18" t="s">
        <v>1849</v>
      </c>
      <c r="B602" s="22" t="s">
        <v>1933</v>
      </c>
      <c r="C602" s="21">
        <v>612824</v>
      </c>
      <c r="D602" s="24">
        <f ca="1">TODAY()-146</f>
        <v>44401</v>
      </c>
    </row>
    <row r="603" spans="1:4" x14ac:dyDescent="0.2">
      <c r="A603" s="18" t="s">
        <v>1850</v>
      </c>
      <c r="B603" s="22" t="s">
        <v>1923</v>
      </c>
      <c r="C603" s="21">
        <v>1015211</v>
      </c>
      <c r="D603" s="24">
        <f ca="1">TODAY()-133</f>
        <v>44414</v>
      </c>
    </row>
    <row r="604" spans="1:4" x14ac:dyDescent="0.2">
      <c r="A604" s="18" t="s">
        <v>1851</v>
      </c>
      <c r="B604" s="22" t="s">
        <v>1921</v>
      </c>
      <c r="C604" s="21">
        <v>1040317</v>
      </c>
      <c r="D604" s="24">
        <f ca="1">TODAY()-5</f>
        <v>44542</v>
      </c>
    </row>
    <row r="605" spans="1:4" x14ac:dyDescent="0.2">
      <c r="A605" s="18" t="s">
        <v>1852</v>
      </c>
      <c r="B605" s="22" t="s">
        <v>1913</v>
      </c>
      <c r="C605" s="21">
        <v>1038918</v>
      </c>
      <c r="D605" s="24">
        <f ca="1">TODAY()-113</f>
        <v>44434</v>
      </c>
    </row>
    <row r="606" spans="1:4" x14ac:dyDescent="0.2">
      <c r="A606" s="18" t="s">
        <v>1853</v>
      </c>
      <c r="B606" s="22" t="s">
        <v>1920</v>
      </c>
      <c r="C606" s="21">
        <v>1010127</v>
      </c>
      <c r="D606" s="24">
        <f ca="1">TODAY()-32</f>
        <v>44515</v>
      </c>
    </row>
    <row r="607" spans="1:4" x14ac:dyDescent="0.2">
      <c r="A607" s="18" t="s">
        <v>1854</v>
      </c>
      <c r="B607" s="22" t="s">
        <v>1919</v>
      </c>
      <c r="C607" s="21">
        <v>1078225</v>
      </c>
      <c r="D607" s="24">
        <f ca="1">TODAY()-69</f>
        <v>44478</v>
      </c>
    </row>
    <row r="608" spans="1:4" x14ac:dyDescent="0.2">
      <c r="A608" s="18" t="s">
        <v>1855</v>
      </c>
      <c r="B608" s="22" t="s">
        <v>1915</v>
      </c>
      <c r="C608" s="21">
        <v>1356419</v>
      </c>
      <c r="D608" s="24">
        <f ca="1">TODAY()-31</f>
        <v>44516</v>
      </c>
    </row>
    <row r="609" spans="1:4" x14ac:dyDescent="0.2">
      <c r="A609" s="18" t="s">
        <v>1856</v>
      </c>
      <c r="B609" s="22" t="s">
        <v>1921</v>
      </c>
      <c r="C609" s="21">
        <v>1138683</v>
      </c>
      <c r="D609" s="24">
        <f ca="1">TODAY()-44</f>
        <v>44503</v>
      </c>
    </row>
    <row r="610" spans="1:4" x14ac:dyDescent="0.2">
      <c r="A610" s="18" t="s">
        <v>1857</v>
      </c>
      <c r="B610" s="22" t="s">
        <v>1915</v>
      </c>
      <c r="C610" s="21">
        <v>776836</v>
      </c>
      <c r="D610" s="24">
        <f ca="1">TODAY()-85</f>
        <v>44462</v>
      </c>
    </row>
    <row r="611" spans="1:4" x14ac:dyDescent="0.2">
      <c r="A611" s="18" t="s">
        <v>1858</v>
      </c>
      <c r="B611" s="22" t="s">
        <v>1923</v>
      </c>
      <c r="C611" s="21">
        <v>831143</v>
      </c>
      <c r="D611" s="24">
        <f ca="1">TODAY()-1</f>
        <v>44546</v>
      </c>
    </row>
    <row r="612" spans="1:4" x14ac:dyDescent="0.2">
      <c r="A612" s="18" t="s">
        <v>1859</v>
      </c>
      <c r="B612" s="22" t="s">
        <v>1915</v>
      </c>
      <c r="C612" s="21">
        <v>558673</v>
      </c>
      <c r="D612" s="24">
        <f ca="1">TODAY()-42</f>
        <v>44505</v>
      </c>
    </row>
    <row r="613" spans="1:4" x14ac:dyDescent="0.2">
      <c r="A613" s="18" t="s">
        <v>1860</v>
      </c>
      <c r="B613" s="22" t="s">
        <v>1917</v>
      </c>
      <c r="C613" s="21">
        <v>1142922</v>
      </c>
      <c r="D613" s="24">
        <f ca="1">TODAY()-81</f>
        <v>44466</v>
      </c>
    </row>
    <row r="614" spans="1:4" x14ac:dyDescent="0.2">
      <c r="A614" s="18" t="s">
        <v>984</v>
      </c>
      <c r="B614" s="22" t="s">
        <v>1929</v>
      </c>
      <c r="C614" s="21">
        <v>1104098</v>
      </c>
      <c r="D614" s="24">
        <f ca="1">TODAY()-73</f>
        <v>44474</v>
      </c>
    </row>
    <row r="615" spans="1:4" x14ac:dyDescent="0.2">
      <c r="A615" s="18" t="s">
        <v>1861</v>
      </c>
      <c r="B615" s="22" t="s">
        <v>1915</v>
      </c>
      <c r="C615" s="21">
        <v>1237969</v>
      </c>
      <c r="D615" s="24">
        <f ca="1">TODAY()-15</f>
        <v>44532</v>
      </c>
    </row>
    <row r="616" spans="1:4" x14ac:dyDescent="0.2">
      <c r="A616" s="18" t="s">
        <v>1862</v>
      </c>
      <c r="B616" s="22" t="s">
        <v>1925</v>
      </c>
      <c r="C616" s="21">
        <v>951922</v>
      </c>
      <c r="D616" s="24">
        <f ca="1">TODAY()-144</f>
        <v>44403</v>
      </c>
    </row>
    <row r="617" spans="1:4" x14ac:dyDescent="0.2">
      <c r="A617" s="18" t="s">
        <v>1863</v>
      </c>
      <c r="B617" s="22" t="s">
        <v>1929</v>
      </c>
      <c r="C617" s="21">
        <v>1274183</v>
      </c>
      <c r="D617" s="24">
        <f ca="1">TODAY()-9</f>
        <v>44538</v>
      </c>
    </row>
    <row r="618" spans="1:4" x14ac:dyDescent="0.2">
      <c r="A618" s="18" t="s">
        <v>1864</v>
      </c>
      <c r="B618" s="22" t="s">
        <v>1913</v>
      </c>
      <c r="C618" s="21">
        <v>1463521</v>
      </c>
      <c r="D618" s="24">
        <f ca="1">TODAY()-99</f>
        <v>44448</v>
      </c>
    </row>
    <row r="619" spans="1:4" x14ac:dyDescent="0.2">
      <c r="A619" s="18" t="s">
        <v>1865</v>
      </c>
      <c r="B619" s="22" t="s">
        <v>1929</v>
      </c>
      <c r="C619" s="21">
        <v>1387142</v>
      </c>
      <c r="D619" s="24">
        <f ca="1">TODAY()-2</f>
        <v>44545</v>
      </c>
    </row>
    <row r="620" spans="1:4" x14ac:dyDescent="0.2">
      <c r="A620" s="18" t="s">
        <v>1866</v>
      </c>
      <c r="B620" s="22" t="s">
        <v>1915</v>
      </c>
      <c r="C620" s="21">
        <v>1469288</v>
      </c>
      <c r="D620" s="24">
        <f ca="1">TODAY()-140</f>
        <v>44407</v>
      </c>
    </row>
    <row r="621" spans="1:4" x14ac:dyDescent="0.2">
      <c r="A621" s="18" t="s">
        <v>1867</v>
      </c>
      <c r="B621" s="22" t="s">
        <v>1927</v>
      </c>
      <c r="C621" s="21">
        <v>1400792</v>
      </c>
      <c r="D621" s="24">
        <f ca="1">TODAY()-169</f>
        <v>44378</v>
      </c>
    </row>
    <row r="622" spans="1:4" x14ac:dyDescent="0.2">
      <c r="A622" s="18" t="s">
        <v>1868</v>
      </c>
      <c r="B622" s="22" t="s">
        <v>1924</v>
      </c>
      <c r="C622" s="21">
        <v>1266146</v>
      </c>
      <c r="D622" s="24">
        <f ca="1">TODAY()-109</f>
        <v>44438</v>
      </c>
    </row>
    <row r="623" spans="1:4" x14ac:dyDescent="0.2">
      <c r="A623" s="18" t="s">
        <v>1869</v>
      </c>
      <c r="B623" s="22" t="s">
        <v>1926</v>
      </c>
      <c r="C623" s="21">
        <v>912242</v>
      </c>
      <c r="D623" s="24">
        <f ca="1">TODAY()-53</f>
        <v>44494</v>
      </c>
    </row>
    <row r="624" spans="1:4" x14ac:dyDescent="0.2">
      <c r="A624" s="18" t="s">
        <v>1870</v>
      </c>
      <c r="B624" s="22" t="s">
        <v>1917</v>
      </c>
      <c r="C624" s="21">
        <v>1179706</v>
      </c>
      <c r="D624" s="24">
        <f ca="1">TODAY()-31</f>
        <v>44516</v>
      </c>
    </row>
    <row r="625" spans="1:4" x14ac:dyDescent="0.2">
      <c r="A625" s="18" t="s">
        <v>1871</v>
      </c>
      <c r="B625" s="22" t="s">
        <v>1921</v>
      </c>
      <c r="C625" s="21">
        <v>1041707</v>
      </c>
      <c r="D625" s="24">
        <f ca="1">TODAY()-163</f>
        <v>44384</v>
      </c>
    </row>
    <row r="626" spans="1:4" x14ac:dyDescent="0.2">
      <c r="A626" s="18" t="s">
        <v>1872</v>
      </c>
      <c r="B626" s="22" t="s">
        <v>1929</v>
      </c>
      <c r="C626" s="21">
        <v>1200663</v>
      </c>
      <c r="D626" s="24">
        <f ca="1">TODAY()-78</f>
        <v>44469</v>
      </c>
    </row>
    <row r="627" spans="1:4" x14ac:dyDescent="0.2">
      <c r="A627" s="18" t="s">
        <v>1873</v>
      </c>
      <c r="B627" s="22" t="s">
        <v>1930</v>
      </c>
      <c r="C627" s="21">
        <v>1293173</v>
      </c>
      <c r="D627" s="24">
        <f ca="1">TODAY()-43</f>
        <v>44504</v>
      </c>
    </row>
    <row r="628" spans="1:4" x14ac:dyDescent="0.2">
      <c r="A628" s="18" t="s">
        <v>1833</v>
      </c>
      <c r="B628" s="22" t="s">
        <v>1933</v>
      </c>
      <c r="C628" s="21">
        <v>1484881</v>
      </c>
      <c r="D628" s="24">
        <f ca="1">TODAY()-165</f>
        <v>44382</v>
      </c>
    </row>
    <row r="629" spans="1:4" x14ac:dyDescent="0.2">
      <c r="A629" s="18" t="s">
        <v>1874</v>
      </c>
      <c r="B629" s="22" t="s">
        <v>1918</v>
      </c>
      <c r="C629" s="21">
        <v>973966</v>
      </c>
      <c r="D629" s="24">
        <f ca="1">TODAY()-3</f>
        <v>44544</v>
      </c>
    </row>
    <row r="630" spans="1:4" x14ac:dyDescent="0.2">
      <c r="A630" s="18" t="s">
        <v>1875</v>
      </c>
      <c r="B630" s="22" t="s">
        <v>1920</v>
      </c>
      <c r="C630" s="21">
        <v>686493</v>
      </c>
      <c r="D630" s="24">
        <f ca="1">TODAY()-51</f>
        <v>44496</v>
      </c>
    </row>
    <row r="631" spans="1:4" x14ac:dyDescent="0.2">
      <c r="A631" s="18" t="s">
        <v>1876</v>
      </c>
      <c r="B631" s="22" t="s">
        <v>1931</v>
      </c>
      <c r="C631" s="21">
        <v>682800</v>
      </c>
      <c r="D631" s="24">
        <f ca="1">TODAY()-104</f>
        <v>44443</v>
      </c>
    </row>
    <row r="632" spans="1:4" x14ac:dyDescent="0.2">
      <c r="A632" s="18" t="s">
        <v>1877</v>
      </c>
      <c r="B632" s="22" t="s">
        <v>1915</v>
      </c>
      <c r="C632" s="21">
        <v>1323944</v>
      </c>
      <c r="D632" s="24">
        <f ca="1">TODAY()-103</f>
        <v>44444</v>
      </c>
    </row>
    <row r="633" spans="1:4" x14ac:dyDescent="0.2">
      <c r="A633" s="18" t="s">
        <v>1878</v>
      </c>
      <c r="B633" s="22" t="s">
        <v>1924</v>
      </c>
      <c r="C633" s="21">
        <v>563928</v>
      </c>
      <c r="D633" s="24">
        <f ca="1">TODAY()-166</f>
        <v>44381</v>
      </c>
    </row>
    <row r="634" spans="1:4" x14ac:dyDescent="0.2">
      <c r="A634" s="18" t="s">
        <v>1879</v>
      </c>
      <c r="B634" s="22" t="s">
        <v>1922</v>
      </c>
      <c r="C634" s="21">
        <v>777397</v>
      </c>
      <c r="D634" s="24">
        <f ca="1">TODAY()-33</f>
        <v>44514</v>
      </c>
    </row>
    <row r="635" spans="1:4" x14ac:dyDescent="0.2">
      <c r="A635" s="18" t="s">
        <v>1880</v>
      </c>
      <c r="B635" s="22" t="s">
        <v>1920</v>
      </c>
      <c r="C635" s="21">
        <v>955771</v>
      </c>
      <c r="D635" s="24">
        <f ca="1">TODAY()-54</f>
        <v>44493</v>
      </c>
    </row>
    <row r="636" spans="1:4" x14ac:dyDescent="0.2">
      <c r="A636" s="18" t="s">
        <v>1881</v>
      </c>
      <c r="B636" s="22" t="s">
        <v>1933</v>
      </c>
      <c r="C636" s="21">
        <v>840627</v>
      </c>
      <c r="D636" s="24">
        <f ca="1">TODAY()-179</f>
        <v>44368</v>
      </c>
    </row>
    <row r="637" spans="1:4" x14ac:dyDescent="0.2">
      <c r="A637" s="18" t="s">
        <v>1882</v>
      </c>
      <c r="B637" s="22" t="s">
        <v>1933</v>
      </c>
      <c r="C637" s="21">
        <v>796278</v>
      </c>
      <c r="D637" s="24">
        <f ca="1">TODAY()-73</f>
        <v>44474</v>
      </c>
    </row>
    <row r="638" spans="1:4" x14ac:dyDescent="0.2">
      <c r="A638" s="18" t="s">
        <v>1883</v>
      </c>
      <c r="B638" s="22" t="s">
        <v>1931</v>
      </c>
      <c r="C638" s="21">
        <v>1082553</v>
      </c>
      <c r="D638" s="24">
        <f ca="1">TODAY()-156</f>
        <v>44391</v>
      </c>
    </row>
    <row r="639" spans="1:4" x14ac:dyDescent="0.2">
      <c r="A639" s="18" t="s">
        <v>1884</v>
      </c>
      <c r="B639" s="22" t="s">
        <v>1927</v>
      </c>
      <c r="C639" s="21">
        <v>1131040</v>
      </c>
      <c r="D639" s="24">
        <f ca="1">TODAY()-7</f>
        <v>44540</v>
      </c>
    </row>
    <row r="640" spans="1:4" x14ac:dyDescent="0.2">
      <c r="A640" s="18" t="s">
        <v>1885</v>
      </c>
      <c r="B640" s="22" t="s">
        <v>1921</v>
      </c>
      <c r="C640" s="21">
        <v>1174242</v>
      </c>
      <c r="D640" s="24">
        <f ca="1">TODAY()-44</f>
        <v>44503</v>
      </c>
    </row>
    <row r="641" spans="1:4" x14ac:dyDescent="0.2">
      <c r="A641" s="18" t="s">
        <v>1886</v>
      </c>
      <c r="B641" s="22" t="s">
        <v>1921</v>
      </c>
      <c r="C641" s="21">
        <v>1111362</v>
      </c>
      <c r="D641" s="24">
        <f ca="1">TODAY()-110</f>
        <v>44437</v>
      </c>
    </row>
    <row r="642" spans="1:4" x14ac:dyDescent="0.2">
      <c r="A642" s="18" t="s">
        <v>1887</v>
      </c>
      <c r="B642" s="22" t="s">
        <v>1928</v>
      </c>
      <c r="C642" s="21">
        <v>975884</v>
      </c>
      <c r="D642" s="24">
        <f ca="1">TODAY()-31</f>
        <v>44516</v>
      </c>
    </row>
    <row r="643" spans="1:4" x14ac:dyDescent="0.2">
      <c r="A643" s="18" t="s">
        <v>1888</v>
      </c>
      <c r="B643" s="22" t="s">
        <v>1930</v>
      </c>
      <c r="C643" s="21">
        <v>548458</v>
      </c>
      <c r="D643" s="24">
        <f ca="1">TODAY()-128</f>
        <v>44419</v>
      </c>
    </row>
    <row r="644" spans="1:4" x14ac:dyDescent="0.2">
      <c r="A644" s="18" t="s">
        <v>1889</v>
      </c>
      <c r="B644" s="22" t="s">
        <v>1927</v>
      </c>
      <c r="C644" s="21">
        <v>1220241</v>
      </c>
      <c r="D644" s="24">
        <f ca="1">TODAY()-2</f>
        <v>44545</v>
      </c>
    </row>
    <row r="645" spans="1:4" x14ac:dyDescent="0.2">
      <c r="A645" s="18" t="s">
        <v>1890</v>
      </c>
      <c r="B645" s="22" t="s">
        <v>1927</v>
      </c>
      <c r="C645" s="21">
        <v>831423</v>
      </c>
      <c r="D645" s="24">
        <f ca="1">TODAY()-177</f>
        <v>44370</v>
      </c>
    </row>
    <row r="646" spans="1:4" x14ac:dyDescent="0.2">
      <c r="A646" s="18" t="s">
        <v>1891</v>
      </c>
      <c r="B646" s="22" t="s">
        <v>1927</v>
      </c>
      <c r="C646" s="21">
        <v>947967</v>
      </c>
      <c r="D646" s="24">
        <f ca="1">TODAY()-47</f>
        <v>44500</v>
      </c>
    </row>
    <row r="647" spans="1:4" x14ac:dyDescent="0.2">
      <c r="A647" s="18" t="s">
        <v>1892</v>
      </c>
      <c r="B647" s="22" t="s">
        <v>1914</v>
      </c>
      <c r="C647" s="21">
        <v>1143483</v>
      </c>
      <c r="D647" s="24">
        <f ca="1">TODAY()-66</f>
        <v>44481</v>
      </c>
    </row>
    <row r="648" spans="1:4" x14ac:dyDescent="0.2">
      <c r="A648" s="18" t="s">
        <v>1893</v>
      </c>
      <c r="B648" s="22" t="s">
        <v>1931</v>
      </c>
      <c r="C648" s="21">
        <v>1261882</v>
      </c>
      <c r="D648" s="24">
        <f ca="1">TODAY()-19</f>
        <v>44528</v>
      </c>
    </row>
    <row r="649" spans="1:4" x14ac:dyDescent="0.2">
      <c r="A649" s="18" t="s">
        <v>1894</v>
      </c>
      <c r="B649" s="22" t="s">
        <v>1933</v>
      </c>
      <c r="C649" s="21">
        <v>693728</v>
      </c>
      <c r="D649" s="24">
        <f ca="1">TODAY()-67</f>
        <v>44480</v>
      </c>
    </row>
    <row r="650" spans="1:4" x14ac:dyDescent="0.2">
      <c r="A650" s="18" t="s">
        <v>1895</v>
      </c>
      <c r="B650" s="22" t="s">
        <v>1919</v>
      </c>
      <c r="C650" s="21">
        <v>1192188</v>
      </c>
      <c r="D650" s="24">
        <f ca="1">TODAY()-125</f>
        <v>44422</v>
      </c>
    </row>
    <row r="651" spans="1:4" x14ac:dyDescent="0.2">
      <c r="A651" s="18" t="s">
        <v>1896</v>
      </c>
      <c r="B651" s="22" t="s">
        <v>1917</v>
      </c>
      <c r="C651" s="21">
        <v>1489736</v>
      </c>
      <c r="D651" s="24">
        <f ca="1">TODAY()-57</f>
        <v>44490</v>
      </c>
    </row>
    <row r="652" spans="1:4" x14ac:dyDescent="0.2">
      <c r="A652" s="18" t="s">
        <v>1897</v>
      </c>
      <c r="B652" s="22" t="s">
        <v>1916</v>
      </c>
      <c r="C652" s="21">
        <v>587578</v>
      </c>
      <c r="D652" s="24">
        <f ca="1">TODAY()-142</f>
        <v>44405</v>
      </c>
    </row>
    <row r="653" spans="1:4" x14ac:dyDescent="0.2">
      <c r="A653" s="18" t="s">
        <v>1898</v>
      </c>
      <c r="B653" s="22" t="s">
        <v>1917</v>
      </c>
      <c r="C653" s="21">
        <v>1300931</v>
      </c>
      <c r="D653" s="24">
        <f ca="1">TODAY()-76</f>
        <v>44471</v>
      </c>
    </row>
    <row r="654" spans="1:4" x14ac:dyDescent="0.2">
      <c r="A654" s="18" t="s">
        <v>1899</v>
      </c>
      <c r="B654" s="22" t="s">
        <v>1928</v>
      </c>
      <c r="C654" s="21">
        <v>1318658</v>
      </c>
      <c r="D654" s="24">
        <f ca="1">TODAY()-73</f>
        <v>44474</v>
      </c>
    </row>
    <row r="655" spans="1:4" x14ac:dyDescent="0.2">
      <c r="A655" s="18" t="s">
        <v>1900</v>
      </c>
      <c r="B655" s="22" t="s">
        <v>1923</v>
      </c>
      <c r="C655" s="21">
        <v>1482535</v>
      </c>
      <c r="D655" s="24">
        <f ca="1">TODAY()-157</f>
        <v>44390</v>
      </c>
    </row>
    <row r="656" spans="1:4" x14ac:dyDescent="0.2">
      <c r="A656" s="18" t="s">
        <v>1901</v>
      </c>
      <c r="B656" s="22" t="s">
        <v>1920</v>
      </c>
      <c r="C656" s="21">
        <v>1213138</v>
      </c>
      <c r="D656" s="24">
        <f ca="1">TODAY()-144</f>
        <v>44403</v>
      </c>
    </row>
    <row r="657" spans="1:4" x14ac:dyDescent="0.2">
      <c r="A657" s="18" t="s">
        <v>1902</v>
      </c>
      <c r="B657" s="22" t="s">
        <v>1929</v>
      </c>
      <c r="C657" s="21">
        <v>1353251</v>
      </c>
      <c r="D657" s="24">
        <f ca="1">TODAY()-110</f>
        <v>44437</v>
      </c>
    </row>
    <row r="658" spans="1:4" x14ac:dyDescent="0.2">
      <c r="A658" s="18" t="s">
        <v>1903</v>
      </c>
      <c r="B658" s="22" t="s">
        <v>1930</v>
      </c>
      <c r="C658" s="21">
        <v>894655</v>
      </c>
      <c r="D658" s="24">
        <f ca="1">TODAY()-79</f>
        <v>44468</v>
      </c>
    </row>
    <row r="659" spans="1:4" x14ac:dyDescent="0.2">
      <c r="A659" s="18" t="s">
        <v>1904</v>
      </c>
      <c r="B659" s="22" t="s">
        <v>1917</v>
      </c>
      <c r="C659" s="21">
        <v>1129690</v>
      </c>
      <c r="D659" s="24">
        <f ca="1">TODAY()-49</f>
        <v>44498</v>
      </c>
    </row>
    <row r="660" spans="1:4" x14ac:dyDescent="0.2">
      <c r="A660" s="18" t="s">
        <v>1905</v>
      </c>
      <c r="B660" s="22" t="s">
        <v>1915</v>
      </c>
      <c r="C660" s="21">
        <v>1055179</v>
      </c>
      <c r="D660" s="24">
        <f ca="1">TODAY()-94</f>
        <v>44453</v>
      </c>
    </row>
    <row r="661" spans="1:4" x14ac:dyDescent="0.2">
      <c r="A661" s="18" t="s">
        <v>1906</v>
      </c>
      <c r="B661" s="22" t="s">
        <v>1929</v>
      </c>
      <c r="C661" s="21">
        <v>995087</v>
      </c>
      <c r="D661" s="24">
        <f ca="1">TODAY()-126</f>
        <v>44421</v>
      </c>
    </row>
    <row r="662" spans="1:4" x14ac:dyDescent="0.2">
      <c r="A662" s="18" t="s">
        <v>1907</v>
      </c>
      <c r="B662" s="22" t="s">
        <v>1917</v>
      </c>
      <c r="C662" s="21">
        <v>505815</v>
      </c>
      <c r="D662" s="24">
        <f ca="1">TODAY()-180</f>
        <v>44367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E32"/>
  <sheetViews>
    <sheetView workbookViewId="0">
      <selection activeCell="G17" sqref="G17"/>
    </sheetView>
  </sheetViews>
  <sheetFormatPr defaultRowHeight="12" x14ac:dyDescent="0.2"/>
  <cols>
    <col min="2" max="3" width="10.1640625" bestFit="1" customWidth="1"/>
  </cols>
  <sheetData>
    <row r="3" spans="2:5" ht="27" customHeight="1" x14ac:dyDescent="0.2">
      <c r="B3" s="1" t="s">
        <v>15</v>
      </c>
      <c r="C3" s="32" t="s">
        <v>2172</v>
      </c>
    </row>
    <row r="4" spans="2:5" x14ac:dyDescent="0.2">
      <c r="B4" s="33" t="s">
        <v>2176</v>
      </c>
      <c r="C4" s="31">
        <f ca="1">DATE(YEAR(TODAY())-18,9,4)</f>
        <v>37868</v>
      </c>
    </row>
    <row r="5" spans="2:5" x14ac:dyDescent="0.2">
      <c r="B5" s="17" t="s">
        <v>2184</v>
      </c>
      <c r="C5" s="31">
        <f ca="1">DATE(YEAR(TODAY())-21,5,19)</f>
        <v>36665</v>
      </c>
    </row>
    <row r="6" spans="2:5" x14ac:dyDescent="0.2">
      <c r="B6" s="17" t="s">
        <v>2174</v>
      </c>
      <c r="C6" s="31">
        <f ca="1">DATE(YEAR(TODAY())-17,2,23)</f>
        <v>38040</v>
      </c>
      <c r="E6" s="15" t="s">
        <v>2171</v>
      </c>
    </row>
    <row r="7" spans="2:5" x14ac:dyDescent="0.2">
      <c r="B7" s="17" t="s">
        <v>2177</v>
      </c>
      <c r="C7" s="31">
        <f ca="1">DATE(YEAR(TODAY())-20,7,15)</f>
        <v>37087</v>
      </c>
      <c r="E7" s="15" t="s">
        <v>2186</v>
      </c>
    </row>
    <row r="8" spans="2:5" x14ac:dyDescent="0.2">
      <c r="B8" s="17" t="s">
        <v>2175</v>
      </c>
      <c r="C8" s="31">
        <f ca="1">DATE(YEAR(TODAY())-25,8,23)</f>
        <v>35300</v>
      </c>
      <c r="E8" s="15"/>
    </row>
    <row r="9" spans="2:5" x14ac:dyDescent="0.2">
      <c r="B9" s="17" t="s">
        <v>2180</v>
      </c>
      <c r="C9" s="31">
        <f ca="1">DATE(YEAR(TODAY())-23,10,16)</f>
        <v>36084</v>
      </c>
      <c r="E9" s="15" t="s">
        <v>16808</v>
      </c>
    </row>
    <row r="10" spans="2:5" x14ac:dyDescent="0.2">
      <c r="B10" s="17" t="s">
        <v>2181</v>
      </c>
      <c r="C10" s="31">
        <f ca="1">DATE(YEAR(TODAY())-22,5,25)</f>
        <v>36305</v>
      </c>
      <c r="E10" s="15" t="s">
        <v>16809</v>
      </c>
    </row>
    <row r="11" spans="2:5" x14ac:dyDescent="0.2">
      <c r="B11" s="17" t="s">
        <v>2182</v>
      </c>
      <c r="C11" s="31">
        <f ca="1">DATE(YEAR(TODAY())-16,11,20)</f>
        <v>38676</v>
      </c>
      <c r="E11" s="15" t="s">
        <v>16810</v>
      </c>
    </row>
    <row r="12" spans="2:5" x14ac:dyDescent="0.2">
      <c r="B12" s="17" t="s">
        <v>2179</v>
      </c>
      <c r="C12" s="31">
        <f ca="1">DATE(YEAR(TODAY())-11,7,14)</f>
        <v>40373</v>
      </c>
    </row>
    <row r="13" spans="2:5" x14ac:dyDescent="0.2">
      <c r="B13" s="17" t="s">
        <v>2178</v>
      </c>
      <c r="C13" s="31">
        <f ca="1">DATE(YEAR(TODAY())-12,3,15)</f>
        <v>39887</v>
      </c>
    </row>
    <row r="14" spans="2:5" x14ac:dyDescent="0.2">
      <c r="B14" s="17" t="s">
        <v>2185</v>
      </c>
      <c r="C14" s="31">
        <f ca="1">DATE(YEAR(TODAY())-23,3,21)</f>
        <v>35875</v>
      </c>
    </row>
    <row r="15" spans="2:5" x14ac:dyDescent="0.2">
      <c r="B15" s="17" t="s">
        <v>2183</v>
      </c>
      <c r="C15" s="31">
        <f ca="1">DATE(YEAR(TODAY())-19,7,7)</f>
        <v>37444</v>
      </c>
    </row>
    <row r="16" spans="2:5" x14ac:dyDescent="0.2">
      <c r="B16" s="17" t="s">
        <v>2173</v>
      </c>
      <c r="C16" s="31">
        <f ca="1">DATE(YEAR(TODAY())-14,11,27)</f>
        <v>39413</v>
      </c>
    </row>
    <row r="21" spans="4:4" x14ac:dyDescent="0.2">
      <c r="D21" s="17"/>
    </row>
    <row r="22" spans="4:4" x14ac:dyDescent="0.2">
      <c r="D22" s="17"/>
    </row>
    <row r="23" spans="4:4" x14ac:dyDescent="0.2">
      <c r="D23" s="17"/>
    </row>
    <row r="24" spans="4:4" x14ac:dyDescent="0.2">
      <c r="D24" s="17"/>
    </row>
    <row r="25" spans="4:4" x14ac:dyDescent="0.2">
      <c r="D25" s="17"/>
    </row>
    <row r="26" spans="4:4" x14ac:dyDescent="0.2">
      <c r="D26" s="17"/>
    </row>
    <row r="27" spans="4:4" x14ac:dyDescent="0.2">
      <c r="D27" s="17"/>
    </row>
    <row r="28" spans="4:4" x14ac:dyDescent="0.2">
      <c r="D28" s="17"/>
    </row>
    <row r="29" spans="4:4" x14ac:dyDescent="0.2">
      <c r="D29" s="17"/>
    </row>
    <row r="30" spans="4:4" x14ac:dyDescent="0.2">
      <c r="D30" s="17"/>
    </row>
    <row r="31" spans="4:4" x14ac:dyDescent="0.2">
      <c r="D31" s="17"/>
    </row>
    <row r="32" spans="4:4" x14ac:dyDescent="0.2">
      <c r="D32" s="17"/>
    </row>
  </sheetData>
  <sortState ref="B4:C16">
    <sortCondition ref="B4:B1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1"/>
  <sheetViews>
    <sheetView workbookViewId="0">
      <selection activeCell="Q11" sqref="Q11"/>
    </sheetView>
  </sheetViews>
  <sheetFormatPr defaultRowHeight="12" x14ac:dyDescent="0.2"/>
  <cols>
    <col min="1" max="1" width="12.83203125" customWidth="1"/>
    <col min="2" max="2" width="20.83203125" customWidth="1"/>
    <col min="3" max="6" width="10.83203125" customWidth="1"/>
  </cols>
  <sheetData>
    <row r="1" spans="1:10" x14ac:dyDescent="0.2">
      <c r="A1" s="17"/>
      <c r="B1" s="17" t="s">
        <v>1938</v>
      </c>
      <c r="C1" s="17"/>
      <c r="D1" s="17"/>
      <c r="E1" s="17"/>
      <c r="F1" s="17"/>
    </row>
    <row r="2" spans="1:10" x14ac:dyDescent="0.2">
      <c r="A2" s="17"/>
      <c r="B2" s="30"/>
      <c r="C2" s="17"/>
      <c r="D2" s="17"/>
      <c r="E2" s="17"/>
      <c r="F2" s="17"/>
    </row>
    <row r="3" spans="1:10" x14ac:dyDescent="0.2">
      <c r="A3" s="17"/>
      <c r="B3" s="17"/>
      <c r="C3" s="17"/>
      <c r="D3" s="17"/>
      <c r="E3" s="17"/>
      <c r="F3" s="17"/>
    </row>
    <row r="4" spans="1:10" x14ac:dyDescent="0.2">
      <c r="A4" s="17"/>
      <c r="B4" s="17"/>
      <c r="C4" s="17"/>
      <c r="D4" s="17"/>
      <c r="E4" s="17"/>
      <c r="F4" s="17"/>
    </row>
    <row r="5" spans="1:10" x14ac:dyDescent="0.2">
      <c r="A5" s="1" t="s">
        <v>2056</v>
      </c>
      <c r="B5" s="1" t="s">
        <v>2055</v>
      </c>
      <c r="C5" s="1" t="s">
        <v>1940</v>
      </c>
      <c r="D5" s="1" t="s">
        <v>2162</v>
      </c>
      <c r="E5" s="1" t="s">
        <v>16</v>
      </c>
      <c r="F5" s="1" t="s">
        <v>17</v>
      </c>
    </row>
    <row r="6" spans="1:10" x14ac:dyDescent="0.2">
      <c r="A6" s="18" t="s">
        <v>2057</v>
      </c>
      <c r="B6" s="19" t="s">
        <v>1941</v>
      </c>
      <c r="C6" s="25">
        <v>0.38657475214952453</v>
      </c>
      <c r="D6" s="26" t="s">
        <v>1942</v>
      </c>
      <c r="E6" s="27">
        <v>137</v>
      </c>
    </row>
    <row r="7" spans="1:10" x14ac:dyDescent="0.2">
      <c r="A7" s="18" t="s">
        <v>2058</v>
      </c>
      <c r="B7" s="19" t="s">
        <v>1943</v>
      </c>
      <c r="C7" s="25">
        <v>0.38947560737698184</v>
      </c>
      <c r="D7" s="26" t="s">
        <v>1944</v>
      </c>
      <c r="E7" s="27">
        <v>104</v>
      </c>
      <c r="I7" s="28" t="s">
        <v>2052</v>
      </c>
      <c r="J7" s="28"/>
    </row>
    <row r="8" spans="1:10" x14ac:dyDescent="0.2">
      <c r="A8" s="18" t="s">
        <v>2059</v>
      </c>
      <c r="B8" s="19" t="s">
        <v>1945</v>
      </c>
      <c r="C8" s="25">
        <v>0.38979244230911203</v>
      </c>
      <c r="D8" s="26" t="s">
        <v>1942</v>
      </c>
      <c r="E8" s="27">
        <v>198</v>
      </c>
      <c r="I8" s="29" t="s">
        <v>2053</v>
      </c>
      <c r="J8" s="29" t="s">
        <v>2054</v>
      </c>
    </row>
    <row r="9" spans="1:10" x14ac:dyDescent="0.2">
      <c r="A9" s="18" t="s">
        <v>2060</v>
      </c>
      <c r="B9" s="19" t="s">
        <v>1939</v>
      </c>
      <c r="C9" s="25">
        <v>0.38990802064926855</v>
      </c>
      <c r="D9" s="26" t="s">
        <v>1946</v>
      </c>
      <c r="E9" s="27">
        <v>177</v>
      </c>
      <c r="I9" s="18">
        <v>0</v>
      </c>
      <c r="J9" s="18">
        <v>132</v>
      </c>
    </row>
    <row r="10" spans="1:10" x14ac:dyDescent="0.2">
      <c r="A10" s="18" t="s">
        <v>2061</v>
      </c>
      <c r="B10" s="19" t="s">
        <v>1947</v>
      </c>
      <c r="C10" s="25">
        <v>0.39053881508604571</v>
      </c>
      <c r="D10" s="26" t="s">
        <v>1948</v>
      </c>
      <c r="E10" s="27">
        <v>124</v>
      </c>
      <c r="I10" s="18">
        <v>133</v>
      </c>
      <c r="J10" s="18">
        <v>154</v>
      </c>
    </row>
    <row r="11" spans="1:10" x14ac:dyDescent="0.2">
      <c r="A11" s="18" t="s">
        <v>2062</v>
      </c>
      <c r="B11" s="19" t="s">
        <v>1949</v>
      </c>
      <c r="C11" s="25">
        <v>0.39266494965498644</v>
      </c>
      <c r="D11" s="26" t="s">
        <v>1946</v>
      </c>
      <c r="E11" s="27">
        <v>96</v>
      </c>
      <c r="I11" s="18">
        <v>155</v>
      </c>
      <c r="J11" s="18">
        <v>176</v>
      </c>
    </row>
    <row r="12" spans="1:10" x14ac:dyDescent="0.2">
      <c r="A12" s="18" t="s">
        <v>2063</v>
      </c>
      <c r="B12" s="19" t="s">
        <v>1950</v>
      </c>
      <c r="C12" s="25">
        <v>0.39309398626363001</v>
      </c>
      <c r="D12" s="26" t="s">
        <v>1942</v>
      </c>
      <c r="E12" s="27">
        <v>97</v>
      </c>
      <c r="I12" s="18">
        <v>177</v>
      </c>
      <c r="J12" s="18">
        <v>198</v>
      </c>
    </row>
    <row r="13" spans="1:10" x14ac:dyDescent="0.2">
      <c r="A13" s="18" t="s">
        <v>2064</v>
      </c>
      <c r="B13" s="19" t="s">
        <v>1951</v>
      </c>
      <c r="C13" s="25">
        <v>0.39379722752943763</v>
      </c>
      <c r="D13" s="26" t="s">
        <v>1944</v>
      </c>
      <c r="E13" s="27">
        <v>169</v>
      </c>
      <c r="I13" s="18">
        <v>199</v>
      </c>
      <c r="J13" s="18">
        <v>222</v>
      </c>
    </row>
    <row r="14" spans="1:10" x14ac:dyDescent="0.2">
      <c r="A14" s="18" t="s">
        <v>2065</v>
      </c>
      <c r="B14" s="19" t="s">
        <v>1952</v>
      </c>
      <c r="C14" s="25">
        <v>0.39496356402128907</v>
      </c>
      <c r="D14" s="26" t="s">
        <v>1953</v>
      </c>
      <c r="E14" s="27">
        <v>103</v>
      </c>
    </row>
    <row r="15" spans="1:10" x14ac:dyDescent="0.2">
      <c r="A15" s="18" t="s">
        <v>2066</v>
      </c>
      <c r="B15" s="19" t="s">
        <v>1954</v>
      </c>
      <c r="C15" s="25">
        <v>0.39529751848722972</v>
      </c>
      <c r="D15" s="26" t="s">
        <v>1942</v>
      </c>
      <c r="E15" s="27">
        <v>212</v>
      </c>
    </row>
    <row r="16" spans="1:10" x14ac:dyDescent="0.2">
      <c r="A16" s="18" t="s">
        <v>2067</v>
      </c>
      <c r="B16" s="19" t="s">
        <v>1955</v>
      </c>
      <c r="C16" s="25">
        <v>0.39725951108805707</v>
      </c>
      <c r="D16" s="26" t="s">
        <v>1948</v>
      </c>
      <c r="E16" s="27">
        <v>193</v>
      </c>
    </row>
    <row r="17" spans="1:8" x14ac:dyDescent="0.2">
      <c r="A17" s="18" t="s">
        <v>2068</v>
      </c>
      <c r="B17" s="19" t="s">
        <v>1956</v>
      </c>
      <c r="C17" s="25">
        <v>0.39746461454460841</v>
      </c>
      <c r="D17" s="26" t="s">
        <v>1948</v>
      </c>
      <c r="E17" s="27">
        <v>124</v>
      </c>
      <c r="H17" s="15" t="s">
        <v>2163</v>
      </c>
    </row>
    <row r="18" spans="1:8" x14ac:dyDescent="0.2">
      <c r="A18" s="18" t="s">
        <v>2069</v>
      </c>
      <c r="B18" s="19" t="s">
        <v>1957</v>
      </c>
      <c r="C18" s="25">
        <v>0.3978635000535457</v>
      </c>
      <c r="D18" s="26" t="s">
        <v>1948</v>
      </c>
      <c r="E18" s="27">
        <v>131</v>
      </c>
      <c r="H18" s="15" t="s">
        <v>2165</v>
      </c>
    </row>
    <row r="19" spans="1:8" x14ac:dyDescent="0.2">
      <c r="A19" s="18" t="s">
        <v>2070</v>
      </c>
      <c r="B19" s="19" t="s">
        <v>1958</v>
      </c>
      <c r="C19" s="25">
        <v>0.39953295726275945</v>
      </c>
      <c r="D19" s="26" t="s">
        <v>1946</v>
      </c>
      <c r="E19" s="27">
        <v>149</v>
      </c>
      <c r="H19" s="15" t="s">
        <v>2164</v>
      </c>
    </row>
    <row r="20" spans="1:8" x14ac:dyDescent="0.2">
      <c r="A20" s="18" t="s">
        <v>2071</v>
      </c>
      <c r="B20" s="19" t="s">
        <v>1959</v>
      </c>
      <c r="C20" s="25">
        <v>0.39974355046265675</v>
      </c>
      <c r="D20" s="26" t="s">
        <v>1953</v>
      </c>
      <c r="E20" s="27">
        <v>163</v>
      </c>
      <c r="H20" s="15"/>
    </row>
    <row r="21" spans="1:8" x14ac:dyDescent="0.2">
      <c r="A21" s="18" t="s">
        <v>2072</v>
      </c>
      <c r="B21" s="19" t="s">
        <v>1960</v>
      </c>
      <c r="C21" s="25">
        <v>0.40017477872628959</v>
      </c>
      <c r="D21" s="26" t="s">
        <v>1944</v>
      </c>
      <c r="E21" s="27">
        <v>151</v>
      </c>
      <c r="H21" s="15" t="s">
        <v>2166</v>
      </c>
    </row>
    <row r="22" spans="1:8" x14ac:dyDescent="0.2">
      <c r="A22" s="18" t="s">
        <v>2073</v>
      </c>
      <c r="B22" s="19" t="s">
        <v>1961</v>
      </c>
      <c r="C22" s="25">
        <v>0.40043001599822953</v>
      </c>
      <c r="D22" s="26" t="s">
        <v>1953</v>
      </c>
      <c r="E22" s="27">
        <v>109</v>
      </c>
      <c r="H22" s="15" t="s">
        <v>2167</v>
      </c>
    </row>
    <row r="23" spans="1:8" x14ac:dyDescent="0.2">
      <c r="A23" s="18" t="s">
        <v>2074</v>
      </c>
      <c r="B23" s="19" t="s">
        <v>1962</v>
      </c>
      <c r="C23" s="25">
        <v>0.40122593552123192</v>
      </c>
      <c r="D23" s="26" t="s">
        <v>1944</v>
      </c>
      <c r="E23" s="27">
        <v>142</v>
      </c>
      <c r="H23" s="15" t="s">
        <v>2170</v>
      </c>
    </row>
    <row r="24" spans="1:8" x14ac:dyDescent="0.2">
      <c r="A24" s="18" t="s">
        <v>2075</v>
      </c>
      <c r="B24" s="19" t="s">
        <v>1963</v>
      </c>
      <c r="C24" s="25">
        <v>0.40227710760550855</v>
      </c>
      <c r="D24" s="26" t="s">
        <v>1948</v>
      </c>
      <c r="E24" s="27">
        <v>192</v>
      </c>
      <c r="H24" s="15" t="s">
        <v>2168</v>
      </c>
    </row>
    <row r="25" spans="1:8" x14ac:dyDescent="0.2">
      <c r="A25" s="18" t="s">
        <v>2076</v>
      </c>
      <c r="B25" s="19" t="s">
        <v>1964</v>
      </c>
      <c r="C25" s="25">
        <v>0.4033096467657592</v>
      </c>
      <c r="D25" s="26" t="s">
        <v>1953</v>
      </c>
      <c r="E25" s="27">
        <v>110</v>
      </c>
      <c r="H25" s="15" t="s">
        <v>2169</v>
      </c>
    </row>
    <row r="26" spans="1:8" x14ac:dyDescent="0.2">
      <c r="A26" s="18" t="s">
        <v>2077</v>
      </c>
      <c r="B26" s="19" t="s">
        <v>1965</v>
      </c>
      <c r="C26" s="25">
        <v>0.40372383783907406</v>
      </c>
      <c r="D26" s="26" t="s">
        <v>1948</v>
      </c>
      <c r="E26" s="27">
        <v>187</v>
      </c>
    </row>
    <row r="27" spans="1:8" x14ac:dyDescent="0.2">
      <c r="A27" s="18" t="s">
        <v>2078</v>
      </c>
      <c r="B27" s="19" t="s">
        <v>1966</v>
      </c>
      <c r="C27" s="25">
        <v>0.4039401929608194</v>
      </c>
      <c r="D27" s="26" t="s">
        <v>1942</v>
      </c>
      <c r="E27" s="27">
        <v>151</v>
      </c>
    </row>
    <row r="28" spans="1:8" x14ac:dyDescent="0.2">
      <c r="A28" s="18" t="s">
        <v>2079</v>
      </c>
      <c r="B28" s="19" t="s">
        <v>1967</v>
      </c>
      <c r="C28" s="25">
        <v>0.40423733488219366</v>
      </c>
      <c r="D28" s="26" t="s">
        <v>1953</v>
      </c>
      <c r="E28" s="27">
        <v>204</v>
      </c>
    </row>
    <row r="29" spans="1:8" x14ac:dyDescent="0.2">
      <c r="A29" s="18" t="s">
        <v>2080</v>
      </c>
      <c r="B29" s="19" t="s">
        <v>1968</v>
      </c>
      <c r="C29" s="25">
        <v>0.40496554994471329</v>
      </c>
      <c r="D29" s="26" t="s">
        <v>1953</v>
      </c>
      <c r="E29" s="27">
        <v>176</v>
      </c>
    </row>
    <row r="30" spans="1:8" x14ac:dyDescent="0.2">
      <c r="A30" s="18" t="s">
        <v>2081</v>
      </c>
      <c r="B30" s="19" t="s">
        <v>1969</v>
      </c>
      <c r="C30" s="25">
        <v>0.4058441784544134</v>
      </c>
      <c r="D30" s="26" t="s">
        <v>1946</v>
      </c>
      <c r="E30" s="27">
        <v>219</v>
      </c>
    </row>
    <row r="31" spans="1:8" x14ac:dyDescent="0.2">
      <c r="A31" s="18" t="s">
        <v>2082</v>
      </c>
      <c r="B31" s="19" t="s">
        <v>1970</v>
      </c>
      <c r="C31" s="25">
        <v>0.40844291109690584</v>
      </c>
      <c r="D31" s="26" t="s">
        <v>1944</v>
      </c>
      <c r="E31" s="27">
        <v>101</v>
      </c>
    </row>
    <row r="32" spans="1:8" x14ac:dyDescent="0.2">
      <c r="A32" s="18" t="s">
        <v>2083</v>
      </c>
      <c r="B32" s="19" t="s">
        <v>1971</v>
      </c>
      <c r="C32" s="25">
        <v>0.40882860493223316</v>
      </c>
      <c r="D32" s="26" t="s">
        <v>1946</v>
      </c>
      <c r="E32" s="27">
        <v>85</v>
      </c>
    </row>
    <row r="33" spans="1:5" x14ac:dyDescent="0.2">
      <c r="A33" s="18" t="s">
        <v>2084</v>
      </c>
      <c r="B33" s="19" t="s">
        <v>1972</v>
      </c>
      <c r="C33" s="25">
        <v>0.40947965854542068</v>
      </c>
      <c r="D33" s="26" t="s">
        <v>1953</v>
      </c>
      <c r="E33" s="27">
        <v>180</v>
      </c>
    </row>
    <row r="34" spans="1:5" x14ac:dyDescent="0.2">
      <c r="A34" s="18" t="s">
        <v>2085</v>
      </c>
      <c r="B34" s="19" t="s">
        <v>1973</v>
      </c>
      <c r="C34" s="25">
        <v>0.40980244380198744</v>
      </c>
      <c r="D34" s="26" t="s">
        <v>1944</v>
      </c>
      <c r="E34" s="27">
        <v>220</v>
      </c>
    </row>
    <row r="35" spans="1:5" x14ac:dyDescent="0.2">
      <c r="A35" s="18" t="s">
        <v>2086</v>
      </c>
      <c r="B35" s="19" t="s">
        <v>1974</v>
      </c>
      <c r="C35" s="25">
        <v>0.41057316107278125</v>
      </c>
      <c r="D35" s="26" t="s">
        <v>1946</v>
      </c>
      <c r="E35" s="27">
        <v>154</v>
      </c>
    </row>
    <row r="36" spans="1:5" x14ac:dyDescent="0.2">
      <c r="A36" s="18" t="s">
        <v>2087</v>
      </c>
      <c r="B36" s="19" t="s">
        <v>1975</v>
      </c>
      <c r="C36" s="25">
        <v>0.41648497698466413</v>
      </c>
      <c r="D36" s="26" t="s">
        <v>1953</v>
      </c>
      <c r="E36" s="27">
        <v>163</v>
      </c>
    </row>
    <row r="37" spans="1:5" x14ac:dyDescent="0.2">
      <c r="A37" s="18" t="s">
        <v>2088</v>
      </c>
      <c r="B37" s="19" t="s">
        <v>1976</v>
      </c>
      <c r="C37" s="25">
        <v>0.41857644780605863</v>
      </c>
      <c r="D37" s="26" t="s">
        <v>1953</v>
      </c>
      <c r="E37" s="27">
        <v>84</v>
      </c>
    </row>
    <row r="38" spans="1:5" x14ac:dyDescent="0.2">
      <c r="A38" s="18" t="s">
        <v>2089</v>
      </c>
      <c r="B38" s="19" t="s">
        <v>1977</v>
      </c>
      <c r="C38" s="25">
        <v>0.42185992076029649</v>
      </c>
      <c r="D38" s="26" t="s">
        <v>1946</v>
      </c>
      <c r="E38" s="27">
        <v>170</v>
      </c>
    </row>
    <row r="39" spans="1:5" x14ac:dyDescent="0.2">
      <c r="A39" s="18" t="s">
        <v>2090</v>
      </c>
      <c r="B39" s="19" t="s">
        <v>1978</v>
      </c>
      <c r="C39" s="25">
        <v>0.42350074387813302</v>
      </c>
      <c r="D39" s="26" t="s">
        <v>1946</v>
      </c>
      <c r="E39" s="27">
        <v>134</v>
      </c>
    </row>
    <row r="40" spans="1:5" x14ac:dyDescent="0.2">
      <c r="A40" s="18" t="s">
        <v>2091</v>
      </c>
      <c r="B40" s="19" t="s">
        <v>1979</v>
      </c>
      <c r="C40" s="25">
        <v>0.42437701708418696</v>
      </c>
      <c r="D40" s="26" t="s">
        <v>1953</v>
      </c>
      <c r="E40" s="27">
        <v>114</v>
      </c>
    </row>
    <row r="41" spans="1:5" x14ac:dyDescent="0.2">
      <c r="A41" s="18" t="s">
        <v>2092</v>
      </c>
      <c r="B41" s="19" t="s">
        <v>1980</v>
      </c>
      <c r="C41" s="25">
        <v>0.42606562064876302</v>
      </c>
      <c r="D41" s="26" t="s">
        <v>1944</v>
      </c>
      <c r="E41" s="27">
        <v>121</v>
      </c>
    </row>
    <row r="42" spans="1:5" x14ac:dyDescent="0.2">
      <c r="A42" s="18" t="s">
        <v>2093</v>
      </c>
      <c r="B42" s="19" t="s">
        <v>1981</v>
      </c>
      <c r="C42" s="25">
        <v>0.42697055577955267</v>
      </c>
      <c r="D42" s="26" t="s">
        <v>1944</v>
      </c>
      <c r="E42" s="27">
        <v>171</v>
      </c>
    </row>
    <row r="43" spans="1:5" x14ac:dyDescent="0.2">
      <c r="A43" s="18" t="s">
        <v>2094</v>
      </c>
      <c r="B43" s="19" t="s">
        <v>1982</v>
      </c>
      <c r="C43" s="25">
        <v>0.42972413129124215</v>
      </c>
      <c r="D43" s="26" t="s">
        <v>1942</v>
      </c>
      <c r="E43" s="27">
        <v>158</v>
      </c>
    </row>
    <row r="44" spans="1:5" x14ac:dyDescent="0.2">
      <c r="A44" s="18" t="s">
        <v>2095</v>
      </c>
      <c r="B44" s="19" t="s">
        <v>1983</v>
      </c>
      <c r="C44" s="25">
        <v>0.4306698050862719</v>
      </c>
      <c r="D44" s="26" t="s">
        <v>1948</v>
      </c>
      <c r="E44" s="27">
        <v>120</v>
      </c>
    </row>
    <row r="45" spans="1:5" x14ac:dyDescent="0.2">
      <c r="A45" s="18" t="s">
        <v>2096</v>
      </c>
      <c r="B45" s="19" t="s">
        <v>1984</v>
      </c>
      <c r="C45" s="25">
        <v>0.43103742263672434</v>
      </c>
      <c r="D45" s="26" t="s">
        <v>1944</v>
      </c>
      <c r="E45" s="27">
        <v>88</v>
      </c>
    </row>
    <row r="46" spans="1:5" x14ac:dyDescent="0.2">
      <c r="A46" s="18" t="s">
        <v>2097</v>
      </c>
      <c r="B46" s="19" t="s">
        <v>1985</v>
      </c>
      <c r="C46" s="25">
        <v>0.43131515679148763</v>
      </c>
      <c r="D46" s="26" t="s">
        <v>1944</v>
      </c>
      <c r="E46" s="27">
        <v>116</v>
      </c>
    </row>
    <row r="47" spans="1:5" x14ac:dyDescent="0.2">
      <c r="A47" s="18" t="s">
        <v>2098</v>
      </c>
      <c r="B47" s="19" t="s">
        <v>1986</v>
      </c>
      <c r="C47" s="25">
        <v>0.43209843397309189</v>
      </c>
      <c r="D47" s="26" t="s">
        <v>1946</v>
      </c>
      <c r="E47" s="27">
        <v>181</v>
      </c>
    </row>
    <row r="48" spans="1:5" x14ac:dyDescent="0.2">
      <c r="A48" s="18" t="s">
        <v>2099</v>
      </c>
      <c r="B48" s="19" t="s">
        <v>1987</v>
      </c>
      <c r="C48" s="25">
        <v>0.43335043951660579</v>
      </c>
      <c r="D48" s="26" t="s">
        <v>1942</v>
      </c>
      <c r="E48" s="27">
        <v>132</v>
      </c>
    </row>
    <row r="49" spans="1:5" x14ac:dyDescent="0.2">
      <c r="A49" s="18" t="s">
        <v>2100</v>
      </c>
      <c r="B49" s="19" t="s">
        <v>1988</v>
      </c>
      <c r="C49" s="25">
        <v>0.43502069793340342</v>
      </c>
      <c r="D49" s="26" t="s">
        <v>1944</v>
      </c>
      <c r="E49" s="27">
        <v>204</v>
      </c>
    </row>
    <row r="50" spans="1:5" x14ac:dyDescent="0.2">
      <c r="A50" s="18" t="s">
        <v>2101</v>
      </c>
      <c r="B50" s="19" t="s">
        <v>1989</v>
      </c>
      <c r="C50" s="25">
        <v>0.43643964917956529</v>
      </c>
      <c r="D50" s="26" t="s">
        <v>1942</v>
      </c>
      <c r="E50" s="27">
        <v>131</v>
      </c>
    </row>
    <row r="51" spans="1:5" x14ac:dyDescent="0.2">
      <c r="A51" s="18" t="s">
        <v>2102</v>
      </c>
      <c r="B51" s="19" t="s">
        <v>1990</v>
      </c>
      <c r="C51" s="25">
        <v>0.43690927280827474</v>
      </c>
      <c r="D51" s="26" t="s">
        <v>1946</v>
      </c>
      <c r="E51" s="27">
        <v>153</v>
      </c>
    </row>
    <row r="52" spans="1:5" x14ac:dyDescent="0.2">
      <c r="A52" s="18" t="s">
        <v>2103</v>
      </c>
      <c r="B52" s="19" t="s">
        <v>1991</v>
      </c>
      <c r="C52" s="25">
        <v>0.4376057892012426</v>
      </c>
      <c r="D52" s="26" t="s">
        <v>1942</v>
      </c>
      <c r="E52" s="27">
        <v>144</v>
      </c>
    </row>
    <row r="53" spans="1:5" x14ac:dyDescent="0.2">
      <c r="A53" s="18" t="s">
        <v>2104</v>
      </c>
      <c r="B53" s="19" t="s">
        <v>1992</v>
      </c>
      <c r="C53" s="25">
        <v>0.44281255476989401</v>
      </c>
      <c r="D53" s="26" t="s">
        <v>1953</v>
      </c>
      <c r="E53" s="27">
        <v>141</v>
      </c>
    </row>
    <row r="54" spans="1:5" x14ac:dyDescent="0.2">
      <c r="A54" s="18" t="s">
        <v>2105</v>
      </c>
      <c r="B54" s="19" t="s">
        <v>1993</v>
      </c>
      <c r="C54" s="25">
        <v>0.44402619314845887</v>
      </c>
      <c r="D54" s="26" t="s">
        <v>1948</v>
      </c>
      <c r="E54" s="27">
        <v>135</v>
      </c>
    </row>
    <row r="55" spans="1:5" x14ac:dyDescent="0.2">
      <c r="A55" s="18" t="s">
        <v>2106</v>
      </c>
      <c r="B55" s="19" t="s">
        <v>1994</v>
      </c>
      <c r="C55" s="25">
        <v>0.44415981272687499</v>
      </c>
      <c r="D55" s="26" t="s">
        <v>1948</v>
      </c>
      <c r="E55" s="27">
        <v>159</v>
      </c>
    </row>
    <row r="56" spans="1:5" x14ac:dyDescent="0.2">
      <c r="A56" s="18" t="s">
        <v>2107</v>
      </c>
      <c r="B56" s="19" t="s">
        <v>1995</v>
      </c>
      <c r="C56" s="25">
        <v>0.4449338759101068</v>
      </c>
      <c r="D56" s="26" t="s">
        <v>1946</v>
      </c>
      <c r="E56" s="27">
        <v>191</v>
      </c>
    </row>
    <row r="57" spans="1:5" x14ac:dyDescent="0.2">
      <c r="A57" s="18" t="s">
        <v>2108</v>
      </c>
      <c r="B57" s="19" t="s">
        <v>1996</v>
      </c>
      <c r="C57" s="25">
        <v>0.44561040528854634</v>
      </c>
      <c r="D57" s="26" t="s">
        <v>1942</v>
      </c>
      <c r="E57" s="27">
        <v>171</v>
      </c>
    </row>
    <row r="58" spans="1:5" x14ac:dyDescent="0.2">
      <c r="A58" s="18" t="s">
        <v>2109</v>
      </c>
      <c r="B58" s="19" t="s">
        <v>1997</v>
      </c>
      <c r="C58" s="25">
        <v>0.44592935879263912</v>
      </c>
      <c r="D58" s="26" t="s">
        <v>1953</v>
      </c>
      <c r="E58" s="27">
        <v>75</v>
      </c>
    </row>
    <row r="59" spans="1:5" x14ac:dyDescent="0.2">
      <c r="A59" s="18" t="s">
        <v>2110</v>
      </c>
      <c r="B59" s="19" t="s">
        <v>1998</v>
      </c>
      <c r="C59" s="25">
        <v>0.44784127947754465</v>
      </c>
      <c r="D59" s="26" t="s">
        <v>1944</v>
      </c>
      <c r="E59" s="27">
        <v>187</v>
      </c>
    </row>
    <row r="60" spans="1:5" x14ac:dyDescent="0.2">
      <c r="A60" s="18" t="s">
        <v>2111</v>
      </c>
      <c r="B60" s="19" t="s">
        <v>1999</v>
      </c>
      <c r="C60" s="25">
        <v>0.44814742465307933</v>
      </c>
      <c r="D60" s="26" t="s">
        <v>1946</v>
      </c>
      <c r="E60" s="27">
        <v>182</v>
      </c>
    </row>
    <row r="61" spans="1:5" x14ac:dyDescent="0.2">
      <c r="A61" s="18" t="s">
        <v>2112</v>
      </c>
      <c r="B61" s="19" t="s">
        <v>2000</v>
      </c>
      <c r="C61" s="25">
        <v>0.44844024622876089</v>
      </c>
      <c r="D61" s="26" t="s">
        <v>1942</v>
      </c>
      <c r="E61" s="27">
        <v>124</v>
      </c>
    </row>
    <row r="62" spans="1:5" x14ac:dyDescent="0.2">
      <c r="A62" s="18" t="s">
        <v>2113</v>
      </c>
      <c r="B62" s="19" t="s">
        <v>2001</v>
      </c>
      <c r="C62" s="25">
        <v>0.44846231715310669</v>
      </c>
      <c r="D62" s="26" t="s">
        <v>1948</v>
      </c>
      <c r="E62" s="27">
        <v>133</v>
      </c>
    </row>
    <row r="63" spans="1:5" x14ac:dyDescent="0.2">
      <c r="A63" s="18" t="s">
        <v>2114</v>
      </c>
      <c r="B63" s="19" t="s">
        <v>2002</v>
      </c>
      <c r="C63" s="25">
        <v>0.45235374356327385</v>
      </c>
      <c r="D63" s="26" t="s">
        <v>1953</v>
      </c>
      <c r="E63" s="27">
        <v>136</v>
      </c>
    </row>
    <row r="64" spans="1:5" x14ac:dyDescent="0.2">
      <c r="A64" s="18" t="s">
        <v>2115</v>
      </c>
      <c r="B64" s="19" t="s">
        <v>2003</v>
      </c>
      <c r="C64" s="25">
        <v>0.45401152628680763</v>
      </c>
      <c r="D64" s="26" t="s">
        <v>1942</v>
      </c>
      <c r="E64" s="27">
        <v>103</v>
      </c>
    </row>
    <row r="65" spans="1:5" x14ac:dyDescent="0.2">
      <c r="A65" s="18" t="s">
        <v>2116</v>
      </c>
      <c r="B65" s="19" t="s">
        <v>2004</v>
      </c>
      <c r="C65" s="25">
        <v>0.45404878028700207</v>
      </c>
      <c r="D65" s="26" t="s">
        <v>1953</v>
      </c>
      <c r="E65" s="27">
        <v>169</v>
      </c>
    </row>
    <row r="66" spans="1:5" x14ac:dyDescent="0.2">
      <c r="A66" s="18" t="s">
        <v>2117</v>
      </c>
      <c r="B66" s="19" t="s">
        <v>2005</v>
      </c>
      <c r="C66" s="25">
        <v>0.45563371244812545</v>
      </c>
      <c r="D66" s="26" t="s">
        <v>1942</v>
      </c>
      <c r="E66" s="27">
        <v>159</v>
      </c>
    </row>
    <row r="67" spans="1:5" x14ac:dyDescent="0.2">
      <c r="A67" s="18" t="s">
        <v>2118</v>
      </c>
      <c r="B67" s="19" t="s">
        <v>2006</v>
      </c>
      <c r="C67" s="25">
        <v>0.45581104640440806</v>
      </c>
      <c r="D67" s="26" t="s">
        <v>1953</v>
      </c>
      <c r="E67" s="27">
        <v>152</v>
      </c>
    </row>
    <row r="68" spans="1:5" x14ac:dyDescent="0.2">
      <c r="A68" s="18" t="s">
        <v>2119</v>
      </c>
      <c r="B68" s="19" t="s">
        <v>2007</v>
      </c>
      <c r="C68" s="25">
        <v>0.45630042137480376</v>
      </c>
      <c r="D68" s="26" t="s">
        <v>1944</v>
      </c>
      <c r="E68" s="27">
        <v>154</v>
      </c>
    </row>
    <row r="69" spans="1:5" x14ac:dyDescent="0.2">
      <c r="A69" s="18" t="s">
        <v>2120</v>
      </c>
      <c r="B69" s="19" t="s">
        <v>2008</v>
      </c>
      <c r="C69" s="25">
        <v>0.45891658279358166</v>
      </c>
      <c r="D69" s="26" t="s">
        <v>1942</v>
      </c>
      <c r="E69" s="27">
        <v>218</v>
      </c>
    </row>
    <row r="70" spans="1:5" x14ac:dyDescent="0.2">
      <c r="A70" s="18" t="s">
        <v>2121</v>
      </c>
      <c r="B70" s="19" t="s">
        <v>2009</v>
      </c>
      <c r="C70" s="25">
        <v>0.46018040816192085</v>
      </c>
      <c r="D70" s="26" t="s">
        <v>1953</v>
      </c>
      <c r="E70" s="27">
        <v>95</v>
      </c>
    </row>
    <row r="71" spans="1:5" x14ac:dyDescent="0.2">
      <c r="A71" s="18" t="s">
        <v>2122</v>
      </c>
      <c r="B71" s="19" t="s">
        <v>2010</v>
      </c>
      <c r="C71" s="25">
        <v>0.46024987906388892</v>
      </c>
      <c r="D71" s="26" t="s">
        <v>1944</v>
      </c>
      <c r="E71" s="27">
        <v>149</v>
      </c>
    </row>
    <row r="72" spans="1:5" x14ac:dyDescent="0.2">
      <c r="A72" s="18" t="s">
        <v>2123</v>
      </c>
      <c r="B72" s="19" t="s">
        <v>2011</v>
      </c>
      <c r="C72" s="25">
        <v>0.46273433497852556</v>
      </c>
      <c r="D72" s="26" t="s">
        <v>1944</v>
      </c>
      <c r="E72" s="27">
        <v>107</v>
      </c>
    </row>
    <row r="73" spans="1:5" x14ac:dyDescent="0.2">
      <c r="A73" s="18" t="s">
        <v>2124</v>
      </c>
      <c r="B73" s="19" t="s">
        <v>2012</v>
      </c>
      <c r="C73" s="25">
        <v>0.4631920608752586</v>
      </c>
      <c r="D73" s="26" t="s">
        <v>1953</v>
      </c>
      <c r="E73" s="27">
        <v>150</v>
      </c>
    </row>
    <row r="74" spans="1:5" x14ac:dyDescent="0.2">
      <c r="A74" s="18" t="s">
        <v>2125</v>
      </c>
      <c r="B74" s="19" t="s">
        <v>2013</v>
      </c>
      <c r="C74" s="25">
        <v>0.46328508016183551</v>
      </c>
      <c r="D74" s="26" t="s">
        <v>1946</v>
      </c>
      <c r="E74" s="27">
        <v>158</v>
      </c>
    </row>
    <row r="75" spans="1:5" x14ac:dyDescent="0.2">
      <c r="A75" s="18" t="s">
        <v>2126</v>
      </c>
      <c r="B75" s="19" t="s">
        <v>2014</v>
      </c>
      <c r="C75" s="25">
        <v>0.46406906628142297</v>
      </c>
      <c r="D75" s="26" t="s">
        <v>1948</v>
      </c>
      <c r="E75" s="27">
        <v>99</v>
      </c>
    </row>
    <row r="76" spans="1:5" x14ac:dyDescent="0.2">
      <c r="A76" s="18" t="s">
        <v>2127</v>
      </c>
      <c r="B76" s="19" t="s">
        <v>2015</v>
      </c>
      <c r="C76" s="25">
        <v>0.4642636308990134</v>
      </c>
      <c r="D76" s="26" t="s">
        <v>1946</v>
      </c>
      <c r="E76" s="27">
        <v>219</v>
      </c>
    </row>
    <row r="77" spans="1:5" x14ac:dyDescent="0.2">
      <c r="A77" s="18" t="s">
        <v>2128</v>
      </c>
      <c r="B77" s="19" t="s">
        <v>2016</v>
      </c>
      <c r="C77" s="25">
        <v>0.46555054346434255</v>
      </c>
      <c r="D77" s="26" t="s">
        <v>1942</v>
      </c>
      <c r="E77" s="27">
        <v>142</v>
      </c>
    </row>
    <row r="78" spans="1:5" x14ac:dyDescent="0.2">
      <c r="A78" s="18" t="s">
        <v>2129</v>
      </c>
      <c r="B78" s="19" t="s">
        <v>2017</v>
      </c>
      <c r="C78" s="25">
        <v>0.46582795575676195</v>
      </c>
      <c r="D78" s="26" t="s">
        <v>1948</v>
      </c>
      <c r="E78" s="27">
        <v>220</v>
      </c>
    </row>
    <row r="79" spans="1:5" x14ac:dyDescent="0.2">
      <c r="A79" s="18" t="s">
        <v>2130</v>
      </c>
      <c r="B79" s="19" t="s">
        <v>2018</v>
      </c>
      <c r="C79" s="25">
        <v>0.46704622480903835</v>
      </c>
      <c r="D79" s="26" t="s">
        <v>1946</v>
      </c>
      <c r="E79" s="27">
        <v>219</v>
      </c>
    </row>
    <row r="80" spans="1:5" x14ac:dyDescent="0.2">
      <c r="A80" s="18" t="s">
        <v>2131</v>
      </c>
      <c r="B80" s="19" t="s">
        <v>2019</v>
      </c>
      <c r="C80" s="25">
        <v>0.46737267716945974</v>
      </c>
      <c r="D80" s="26" t="s">
        <v>1944</v>
      </c>
      <c r="E80" s="27">
        <v>87</v>
      </c>
    </row>
    <row r="81" spans="1:5" x14ac:dyDescent="0.2">
      <c r="A81" s="18" t="s">
        <v>2132</v>
      </c>
      <c r="B81" s="19" t="s">
        <v>2020</v>
      </c>
      <c r="C81" s="25">
        <v>0.46748895759548581</v>
      </c>
      <c r="D81" s="26" t="s">
        <v>1953</v>
      </c>
      <c r="E81" s="27">
        <v>101</v>
      </c>
    </row>
    <row r="82" spans="1:5" x14ac:dyDescent="0.2">
      <c r="A82" s="18" t="s">
        <v>2133</v>
      </c>
      <c r="B82" s="19" t="s">
        <v>2021</v>
      </c>
      <c r="C82" s="25">
        <v>0.471276332762945</v>
      </c>
      <c r="D82" s="26" t="s">
        <v>1944</v>
      </c>
      <c r="E82" s="27">
        <v>180</v>
      </c>
    </row>
    <row r="83" spans="1:5" x14ac:dyDescent="0.2">
      <c r="A83" s="18" t="s">
        <v>2134</v>
      </c>
      <c r="B83" s="19" t="s">
        <v>2022</v>
      </c>
      <c r="C83" s="25">
        <v>0.4720703017933856</v>
      </c>
      <c r="D83" s="26" t="s">
        <v>1946</v>
      </c>
      <c r="E83" s="27">
        <v>95</v>
      </c>
    </row>
    <row r="84" spans="1:5" x14ac:dyDescent="0.2">
      <c r="A84" s="18" t="s">
        <v>2135</v>
      </c>
      <c r="B84" s="19" t="s">
        <v>2023</v>
      </c>
      <c r="C84" s="25">
        <v>0.47349621036557532</v>
      </c>
      <c r="D84" s="26" t="s">
        <v>1942</v>
      </c>
      <c r="E84" s="27">
        <v>87</v>
      </c>
    </row>
    <row r="85" spans="1:5" x14ac:dyDescent="0.2">
      <c r="A85" s="18" t="s">
        <v>2136</v>
      </c>
      <c r="B85" s="19" t="s">
        <v>2024</v>
      </c>
      <c r="C85" s="25">
        <v>0.47381549394418127</v>
      </c>
      <c r="D85" s="26" t="s">
        <v>1946</v>
      </c>
      <c r="E85" s="27">
        <v>162</v>
      </c>
    </row>
    <row r="86" spans="1:5" x14ac:dyDescent="0.2">
      <c r="A86" s="18" t="s">
        <v>2137</v>
      </c>
      <c r="B86" s="19" t="s">
        <v>2025</v>
      </c>
      <c r="C86" s="25">
        <v>0.47400332327229611</v>
      </c>
      <c r="D86" s="26" t="s">
        <v>1944</v>
      </c>
      <c r="E86" s="27">
        <v>88</v>
      </c>
    </row>
    <row r="87" spans="1:5" x14ac:dyDescent="0.2">
      <c r="A87" s="18" t="s">
        <v>2138</v>
      </c>
      <c r="B87" s="19" t="s">
        <v>2026</v>
      </c>
      <c r="C87" s="25">
        <v>0.47460434726708189</v>
      </c>
      <c r="D87" s="26" t="s">
        <v>1942</v>
      </c>
      <c r="E87" s="27">
        <v>179</v>
      </c>
    </row>
    <row r="88" spans="1:5" x14ac:dyDescent="0.2">
      <c r="A88" s="18" t="s">
        <v>2139</v>
      </c>
      <c r="B88" s="19" t="s">
        <v>2027</v>
      </c>
      <c r="C88" s="25">
        <v>0.47484727178976172</v>
      </c>
      <c r="D88" s="26" t="s">
        <v>1946</v>
      </c>
      <c r="E88" s="27">
        <v>169</v>
      </c>
    </row>
    <row r="89" spans="1:5" x14ac:dyDescent="0.2">
      <c r="A89" s="18" t="s">
        <v>2140</v>
      </c>
      <c r="B89" s="19" t="s">
        <v>2028</v>
      </c>
      <c r="C89" s="25">
        <v>0.47745517002906029</v>
      </c>
      <c r="D89" s="26" t="s">
        <v>1944</v>
      </c>
      <c r="E89" s="27">
        <v>86</v>
      </c>
    </row>
    <row r="90" spans="1:5" x14ac:dyDescent="0.2">
      <c r="A90" s="18" t="s">
        <v>2030</v>
      </c>
      <c r="B90" s="19" t="s">
        <v>2029</v>
      </c>
      <c r="C90" s="25">
        <v>0.47810813904684191</v>
      </c>
      <c r="D90" s="26" t="s">
        <v>1948</v>
      </c>
      <c r="E90" s="27">
        <v>168</v>
      </c>
    </row>
    <row r="91" spans="1:5" x14ac:dyDescent="0.2">
      <c r="A91" s="18" t="s">
        <v>2141</v>
      </c>
      <c r="B91" s="19" t="s">
        <v>2031</v>
      </c>
      <c r="C91" s="25">
        <v>0.47980634589468385</v>
      </c>
      <c r="D91" s="26" t="s">
        <v>1953</v>
      </c>
      <c r="E91" s="27">
        <v>191</v>
      </c>
    </row>
    <row r="92" spans="1:5" x14ac:dyDescent="0.2">
      <c r="A92" s="18" t="s">
        <v>2142</v>
      </c>
      <c r="B92" s="19" t="s">
        <v>2032</v>
      </c>
      <c r="C92" s="25">
        <v>0.48036240637876543</v>
      </c>
      <c r="D92" s="26" t="s">
        <v>1953</v>
      </c>
      <c r="E92" s="27">
        <v>90</v>
      </c>
    </row>
    <row r="93" spans="1:5" x14ac:dyDescent="0.2">
      <c r="A93" s="18" t="s">
        <v>2143</v>
      </c>
      <c r="B93" s="19" t="s">
        <v>2033</v>
      </c>
      <c r="C93" s="25">
        <v>0.48120346165802391</v>
      </c>
      <c r="D93" s="26" t="s">
        <v>1946</v>
      </c>
      <c r="E93" s="27">
        <v>160</v>
      </c>
    </row>
    <row r="94" spans="1:5" x14ac:dyDescent="0.2">
      <c r="A94" s="18" t="s">
        <v>2144</v>
      </c>
      <c r="B94" s="19" t="s">
        <v>2034</v>
      </c>
      <c r="C94" s="25">
        <v>0.48210988819666167</v>
      </c>
      <c r="D94" s="26" t="s">
        <v>1948</v>
      </c>
      <c r="E94" s="27">
        <v>95</v>
      </c>
    </row>
    <row r="95" spans="1:5" x14ac:dyDescent="0.2">
      <c r="A95" s="18" t="s">
        <v>2145</v>
      </c>
      <c r="B95" s="19" t="s">
        <v>2035</v>
      </c>
      <c r="C95" s="25">
        <v>0.48407991392757743</v>
      </c>
      <c r="D95" s="26" t="s">
        <v>1942</v>
      </c>
      <c r="E95" s="27">
        <v>130</v>
      </c>
    </row>
    <row r="96" spans="1:5" x14ac:dyDescent="0.2">
      <c r="A96" s="18" t="s">
        <v>2146</v>
      </c>
      <c r="B96" s="19" t="s">
        <v>2036</v>
      </c>
      <c r="C96" s="25">
        <v>0.48429358255164856</v>
      </c>
      <c r="D96" s="26" t="s">
        <v>1948</v>
      </c>
      <c r="E96" s="27">
        <v>99</v>
      </c>
    </row>
    <row r="97" spans="1:5" x14ac:dyDescent="0.2">
      <c r="A97" s="18" t="s">
        <v>2147</v>
      </c>
      <c r="B97" s="19" t="s">
        <v>2037</v>
      </c>
      <c r="C97" s="25">
        <v>0.48786493401977127</v>
      </c>
      <c r="D97" s="26" t="s">
        <v>1948</v>
      </c>
      <c r="E97" s="27">
        <v>91</v>
      </c>
    </row>
    <row r="98" spans="1:5" x14ac:dyDescent="0.2">
      <c r="A98" s="18" t="s">
        <v>2148</v>
      </c>
      <c r="B98" s="19" t="s">
        <v>2038</v>
      </c>
      <c r="C98" s="25">
        <v>0.48889216927247309</v>
      </c>
      <c r="D98" s="26" t="s">
        <v>1944</v>
      </c>
      <c r="E98" s="27">
        <v>214</v>
      </c>
    </row>
    <row r="99" spans="1:5" x14ac:dyDescent="0.2">
      <c r="A99" s="18" t="s">
        <v>2149</v>
      </c>
      <c r="B99" s="19" t="s">
        <v>2039</v>
      </c>
      <c r="C99" s="25">
        <v>0.48911734203455692</v>
      </c>
      <c r="D99" s="26" t="s">
        <v>1942</v>
      </c>
      <c r="E99" s="27">
        <v>164</v>
      </c>
    </row>
    <row r="100" spans="1:5" x14ac:dyDescent="0.2">
      <c r="A100" s="18" t="s">
        <v>2150</v>
      </c>
      <c r="B100" s="19" t="s">
        <v>2040</v>
      </c>
      <c r="C100" s="25">
        <v>0.48954043117837553</v>
      </c>
      <c r="D100" s="26" t="s">
        <v>1944</v>
      </c>
      <c r="E100" s="27">
        <v>112</v>
      </c>
    </row>
    <row r="101" spans="1:5" x14ac:dyDescent="0.2">
      <c r="A101" s="18" t="s">
        <v>2151</v>
      </c>
      <c r="B101" s="19" t="s">
        <v>2041</v>
      </c>
      <c r="C101" s="25">
        <v>0.49063967796386054</v>
      </c>
      <c r="D101" s="26" t="s">
        <v>1942</v>
      </c>
      <c r="E101" s="27">
        <v>185</v>
      </c>
    </row>
    <row r="102" spans="1:5" x14ac:dyDescent="0.2">
      <c r="A102" s="18" t="s">
        <v>2152</v>
      </c>
      <c r="B102" s="19" t="s">
        <v>2042</v>
      </c>
      <c r="C102" s="25">
        <v>0.49168215902252171</v>
      </c>
      <c r="D102" s="26" t="s">
        <v>1942</v>
      </c>
      <c r="E102" s="27">
        <v>142</v>
      </c>
    </row>
    <row r="103" spans="1:5" x14ac:dyDescent="0.2">
      <c r="A103" s="18" t="s">
        <v>2153</v>
      </c>
      <c r="B103" s="19" t="s">
        <v>2043</v>
      </c>
      <c r="C103" s="25">
        <v>0.49235525063202867</v>
      </c>
      <c r="D103" s="26" t="s">
        <v>1948</v>
      </c>
      <c r="E103" s="27">
        <v>166</v>
      </c>
    </row>
    <row r="104" spans="1:5" x14ac:dyDescent="0.2">
      <c r="A104" s="18" t="s">
        <v>2154</v>
      </c>
      <c r="B104" s="19" t="s">
        <v>2044</v>
      </c>
      <c r="C104" s="25">
        <v>0.49277610340072658</v>
      </c>
      <c r="D104" s="26" t="s">
        <v>1948</v>
      </c>
      <c r="E104" s="27">
        <v>83</v>
      </c>
    </row>
    <row r="105" spans="1:5" x14ac:dyDescent="0.2">
      <c r="A105" s="18" t="s">
        <v>2155</v>
      </c>
      <c r="B105" s="19" t="s">
        <v>2045</v>
      </c>
      <c r="C105" s="25">
        <v>0.49344492205008333</v>
      </c>
      <c r="D105" s="26" t="s">
        <v>1946</v>
      </c>
      <c r="E105" s="27">
        <v>212</v>
      </c>
    </row>
    <row r="106" spans="1:5" x14ac:dyDescent="0.2">
      <c r="A106" s="18" t="s">
        <v>2156</v>
      </c>
      <c r="B106" s="19" t="s">
        <v>2046</v>
      </c>
      <c r="C106" s="25">
        <v>0.49370035511462385</v>
      </c>
      <c r="D106" s="26" t="s">
        <v>1948</v>
      </c>
      <c r="E106" s="27">
        <v>151</v>
      </c>
    </row>
    <row r="107" spans="1:5" x14ac:dyDescent="0.2">
      <c r="A107" s="18" t="s">
        <v>2157</v>
      </c>
      <c r="B107" s="19" t="s">
        <v>2047</v>
      </c>
      <c r="C107" s="25">
        <v>0.49511838430044397</v>
      </c>
      <c r="D107" s="26" t="s">
        <v>1948</v>
      </c>
      <c r="E107" s="27">
        <v>203</v>
      </c>
    </row>
    <row r="108" spans="1:5" x14ac:dyDescent="0.2">
      <c r="A108" s="18" t="s">
        <v>2158</v>
      </c>
      <c r="B108" s="19" t="s">
        <v>2048</v>
      </c>
      <c r="C108" s="25">
        <v>0.49659649712943466</v>
      </c>
      <c r="D108" s="26" t="s">
        <v>1946</v>
      </c>
      <c r="E108" s="27">
        <v>108</v>
      </c>
    </row>
    <row r="109" spans="1:5" x14ac:dyDescent="0.2">
      <c r="A109" s="18" t="s">
        <v>2159</v>
      </c>
      <c r="B109" s="19" t="s">
        <v>2049</v>
      </c>
      <c r="C109" s="25">
        <v>0.4970983858004917</v>
      </c>
      <c r="D109" s="26" t="s">
        <v>1944</v>
      </c>
      <c r="E109" s="27">
        <v>214</v>
      </c>
    </row>
    <row r="110" spans="1:5" x14ac:dyDescent="0.2">
      <c r="A110" s="18" t="s">
        <v>2160</v>
      </c>
      <c r="B110" s="19" t="s">
        <v>2050</v>
      </c>
      <c r="C110" s="25">
        <v>0.49766715796119126</v>
      </c>
      <c r="D110" s="26" t="s">
        <v>1948</v>
      </c>
      <c r="E110" s="27">
        <v>166</v>
      </c>
    </row>
    <row r="111" spans="1:5" x14ac:dyDescent="0.2">
      <c r="A111" s="18" t="s">
        <v>2161</v>
      </c>
      <c r="B111" s="19" t="s">
        <v>2051</v>
      </c>
      <c r="C111" s="25">
        <v>0.49979258720460096</v>
      </c>
      <c r="D111" s="26" t="s">
        <v>1953</v>
      </c>
      <c r="E111" s="27">
        <v>122</v>
      </c>
    </row>
  </sheetData>
  <dataValidations count="1">
    <dataValidation type="list" allowBlank="1" showInputMessage="1" showErrorMessage="1" sqref="B2" xr:uid="{00000000-0002-0000-0500-000000000000}">
      <formula1>$B$6:$B$111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3"/>
  <sheetViews>
    <sheetView workbookViewId="0">
      <selection activeCell="Y27" sqref="Y27"/>
    </sheetView>
  </sheetViews>
  <sheetFormatPr defaultRowHeight="12" x14ac:dyDescent="0.2"/>
  <cols>
    <col min="1" max="1" width="15.83203125" customWidth="1"/>
    <col min="2" max="32" width="4.33203125" customWidth="1"/>
  </cols>
  <sheetData>
    <row r="1" spans="1:32" s="17" customFormat="1" ht="14.1" customHeight="1" x14ac:dyDescent="0.2">
      <c r="B1" s="46" t="s">
        <v>16800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2" ht="14.1" customHeight="1" x14ac:dyDescent="0.2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</row>
    <row r="3" spans="1:32" x14ac:dyDescent="0.2">
      <c r="A3" s="27" t="s">
        <v>16788</v>
      </c>
      <c r="B3" s="39">
        <v>7.4</v>
      </c>
      <c r="C3" s="39">
        <v>4.5999999999999996</v>
      </c>
      <c r="D3" s="39">
        <v>5.3</v>
      </c>
      <c r="E3" s="39">
        <v>4.5</v>
      </c>
      <c r="F3" s="39">
        <v>6.8</v>
      </c>
      <c r="G3" s="39">
        <v>4.0999999999999996</v>
      </c>
      <c r="H3" s="39">
        <v>3.1</v>
      </c>
      <c r="I3" s="39">
        <v>5.7</v>
      </c>
      <c r="J3" s="39">
        <v>6.8</v>
      </c>
      <c r="K3" s="39">
        <v>7.4</v>
      </c>
      <c r="L3" s="39">
        <v>6.8</v>
      </c>
      <c r="M3" s="39">
        <v>3.4</v>
      </c>
      <c r="N3" s="39">
        <v>7.2</v>
      </c>
      <c r="O3" s="39">
        <v>3.9</v>
      </c>
      <c r="P3" s="39">
        <v>3.6</v>
      </c>
      <c r="Q3" s="39">
        <v>5.5</v>
      </c>
      <c r="R3" s="39">
        <v>3.8</v>
      </c>
      <c r="S3" s="39">
        <v>4.2</v>
      </c>
      <c r="T3" s="39">
        <v>4.4000000000000004</v>
      </c>
      <c r="U3" s="39">
        <v>4.5</v>
      </c>
      <c r="V3" s="39">
        <v>7.2</v>
      </c>
      <c r="W3" s="39">
        <v>5.8</v>
      </c>
      <c r="X3" s="39">
        <v>4.9000000000000004</v>
      </c>
      <c r="Y3" s="39">
        <v>4.8</v>
      </c>
      <c r="Z3" s="39">
        <v>6.8</v>
      </c>
      <c r="AA3" s="39">
        <v>7.1</v>
      </c>
      <c r="AB3" s="39">
        <v>6.7</v>
      </c>
      <c r="AC3" s="39">
        <v>4.2</v>
      </c>
      <c r="AD3" s="39">
        <v>6.9</v>
      </c>
      <c r="AE3" s="39">
        <v>3</v>
      </c>
      <c r="AF3" s="39">
        <v>5.9</v>
      </c>
    </row>
    <row r="4" spans="1:32" x14ac:dyDescent="0.2">
      <c r="A4" s="27" t="s">
        <v>16789</v>
      </c>
      <c r="B4" s="39">
        <v>3.7</v>
      </c>
      <c r="C4" s="39">
        <v>4.3</v>
      </c>
      <c r="D4" s="39">
        <v>3.2</v>
      </c>
      <c r="E4" s="39">
        <v>5.0999999999999996</v>
      </c>
      <c r="F4" s="39">
        <v>5.0999999999999996</v>
      </c>
      <c r="G4" s="39">
        <v>7.5</v>
      </c>
      <c r="H4" s="39">
        <v>5.2</v>
      </c>
      <c r="I4" s="39">
        <v>5.6</v>
      </c>
      <c r="J4" s="39">
        <v>4.4000000000000004</v>
      </c>
      <c r="K4" s="39">
        <v>7.3</v>
      </c>
      <c r="L4" s="39">
        <v>7.6</v>
      </c>
      <c r="M4" s="39">
        <v>4.5999999999999996</v>
      </c>
      <c r="N4" s="39">
        <v>7.5</v>
      </c>
      <c r="O4" s="39">
        <v>3.3</v>
      </c>
      <c r="P4" s="39">
        <v>7</v>
      </c>
      <c r="Q4" s="39">
        <v>5.7</v>
      </c>
      <c r="R4" s="39">
        <v>3.6</v>
      </c>
      <c r="S4" s="39">
        <v>7.5</v>
      </c>
      <c r="T4" s="39">
        <v>7.4</v>
      </c>
      <c r="U4" s="39">
        <v>4.9000000000000004</v>
      </c>
      <c r="V4" s="39">
        <v>5.9</v>
      </c>
      <c r="W4" s="39">
        <v>4.8</v>
      </c>
      <c r="X4" s="39">
        <v>4.5</v>
      </c>
      <c r="Y4" s="39">
        <v>7.3</v>
      </c>
      <c r="Z4" s="39">
        <v>6.9</v>
      </c>
      <c r="AA4" s="39">
        <v>7.6</v>
      </c>
      <c r="AB4" s="39">
        <v>6.1</v>
      </c>
      <c r="AC4" s="39">
        <v>7.7</v>
      </c>
      <c r="AD4" s="39"/>
      <c r="AE4" s="39"/>
      <c r="AF4" s="39"/>
    </row>
    <row r="5" spans="1:32" x14ac:dyDescent="0.2">
      <c r="A5" s="27" t="s">
        <v>16790</v>
      </c>
      <c r="B5" s="39">
        <v>6.6</v>
      </c>
      <c r="C5" s="39">
        <v>6.3</v>
      </c>
      <c r="D5" s="39">
        <v>4.5999999999999996</v>
      </c>
      <c r="E5" s="39">
        <v>4.9000000000000004</v>
      </c>
      <c r="F5" s="39">
        <v>6.9</v>
      </c>
      <c r="G5" s="39">
        <v>7.2</v>
      </c>
      <c r="H5" s="39">
        <v>4.2</v>
      </c>
      <c r="I5" s="39">
        <v>3.9</v>
      </c>
      <c r="J5" s="39">
        <v>6.7</v>
      </c>
      <c r="K5" s="39">
        <v>3.8</v>
      </c>
      <c r="L5" s="39">
        <v>5.9</v>
      </c>
      <c r="M5" s="39">
        <v>7.6</v>
      </c>
      <c r="N5" s="39">
        <v>6.2</v>
      </c>
      <c r="O5" s="39">
        <v>3</v>
      </c>
      <c r="P5" s="39">
        <v>3.6</v>
      </c>
      <c r="Q5" s="39">
        <v>6.9</v>
      </c>
      <c r="R5" s="39">
        <v>4.0999999999999996</v>
      </c>
      <c r="S5" s="39">
        <v>6.2</v>
      </c>
      <c r="T5" s="39">
        <v>7.7</v>
      </c>
      <c r="U5" s="39">
        <v>5.8</v>
      </c>
      <c r="V5" s="39">
        <v>7.6</v>
      </c>
      <c r="W5" s="39">
        <v>5.4</v>
      </c>
      <c r="X5" s="39">
        <v>5.9</v>
      </c>
      <c r="Y5" s="39">
        <v>6.9</v>
      </c>
      <c r="Z5" s="39">
        <v>4.3</v>
      </c>
      <c r="AA5" s="39">
        <v>3.6</v>
      </c>
      <c r="AB5" s="39">
        <v>7.2</v>
      </c>
      <c r="AC5" s="39">
        <v>3.3</v>
      </c>
      <c r="AD5" s="39">
        <v>3.6</v>
      </c>
      <c r="AE5" s="39">
        <v>5.5</v>
      </c>
      <c r="AF5" s="39">
        <v>6.9</v>
      </c>
    </row>
    <row r="6" spans="1:32" x14ac:dyDescent="0.2">
      <c r="A6" s="27" t="s">
        <v>16791</v>
      </c>
      <c r="B6" s="39">
        <v>5.9</v>
      </c>
      <c r="C6" s="39">
        <v>5.2</v>
      </c>
      <c r="D6" s="39">
        <v>5.5</v>
      </c>
      <c r="E6" s="39">
        <v>4.5</v>
      </c>
      <c r="F6" s="39">
        <v>5.6</v>
      </c>
      <c r="G6" s="39">
        <v>7.3</v>
      </c>
      <c r="H6" s="39">
        <v>7.8</v>
      </c>
      <c r="I6" s="39">
        <v>7.6</v>
      </c>
      <c r="J6" s="39">
        <v>7.9</v>
      </c>
      <c r="K6" s="39">
        <v>3.5</v>
      </c>
      <c r="L6" s="39">
        <v>6</v>
      </c>
      <c r="M6" s="39">
        <v>7.5</v>
      </c>
      <c r="N6" s="39">
        <v>6.8</v>
      </c>
      <c r="O6" s="39">
        <v>4.2</v>
      </c>
      <c r="P6" s="39">
        <v>3.7</v>
      </c>
      <c r="Q6" s="39">
        <v>3.3</v>
      </c>
      <c r="R6" s="39">
        <v>7.1</v>
      </c>
      <c r="S6" s="39">
        <v>3.4</v>
      </c>
      <c r="T6" s="39">
        <v>3.2</v>
      </c>
      <c r="U6" s="39">
        <v>5.0999999999999996</v>
      </c>
      <c r="V6" s="39">
        <v>3.7</v>
      </c>
      <c r="W6" s="39">
        <v>4.4000000000000004</v>
      </c>
      <c r="X6" s="39">
        <v>5.5</v>
      </c>
      <c r="Y6" s="39">
        <v>7.3</v>
      </c>
      <c r="Z6" s="39">
        <v>5.8</v>
      </c>
      <c r="AA6" s="39">
        <v>7.3</v>
      </c>
      <c r="AB6" s="39">
        <v>7.1</v>
      </c>
      <c r="AC6" s="39">
        <v>6.5</v>
      </c>
      <c r="AD6" s="39">
        <v>5.5</v>
      </c>
      <c r="AE6" s="39">
        <v>6</v>
      </c>
      <c r="AF6" s="39"/>
    </row>
    <row r="7" spans="1:32" x14ac:dyDescent="0.2">
      <c r="A7" s="27" t="s">
        <v>16792</v>
      </c>
      <c r="B7" s="39">
        <v>3</v>
      </c>
      <c r="C7" s="39">
        <v>5.2</v>
      </c>
      <c r="D7" s="39">
        <v>3.7</v>
      </c>
      <c r="E7" s="39">
        <v>3.4</v>
      </c>
      <c r="F7" s="39">
        <v>4.5</v>
      </c>
      <c r="G7" s="39">
        <v>3.6</v>
      </c>
      <c r="H7" s="39">
        <v>3.9</v>
      </c>
      <c r="I7" s="39">
        <v>4</v>
      </c>
      <c r="J7" s="39">
        <v>7.1</v>
      </c>
      <c r="K7" s="39">
        <v>3.6</v>
      </c>
      <c r="L7" s="39">
        <v>5.2</v>
      </c>
      <c r="M7" s="39">
        <v>4.5999999999999996</v>
      </c>
      <c r="N7" s="39">
        <v>5.6</v>
      </c>
      <c r="O7" s="39">
        <v>5</v>
      </c>
      <c r="P7" s="39">
        <v>3.6</v>
      </c>
      <c r="Q7" s="39">
        <v>3</v>
      </c>
      <c r="R7" s="39">
        <v>5.9</v>
      </c>
      <c r="S7" s="39">
        <v>4.0999999999999996</v>
      </c>
      <c r="T7" s="39">
        <v>4</v>
      </c>
      <c r="U7" s="39">
        <v>5.4</v>
      </c>
      <c r="V7" s="39">
        <v>6.5</v>
      </c>
      <c r="W7" s="39">
        <v>5.8</v>
      </c>
      <c r="X7" s="39">
        <v>3.3</v>
      </c>
      <c r="Y7" s="39">
        <v>3.3</v>
      </c>
      <c r="Z7" s="39">
        <v>7.3</v>
      </c>
      <c r="AA7" s="39">
        <v>3.8</v>
      </c>
      <c r="AB7" s="39">
        <v>4.8</v>
      </c>
      <c r="AC7" s="39">
        <v>7.8</v>
      </c>
      <c r="AD7" s="39">
        <v>3.9</v>
      </c>
      <c r="AE7" s="39">
        <v>6.4</v>
      </c>
      <c r="AF7" s="39">
        <v>4.8</v>
      </c>
    </row>
    <row r="8" spans="1:32" x14ac:dyDescent="0.2">
      <c r="A8" s="27" t="s">
        <v>16793</v>
      </c>
      <c r="B8" s="39">
        <v>3.7</v>
      </c>
      <c r="C8" s="39">
        <v>7.3</v>
      </c>
      <c r="D8" s="39">
        <v>3.1</v>
      </c>
      <c r="E8" s="39">
        <v>4</v>
      </c>
      <c r="F8" s="39">
        <v>3.2</v>
      </c>
      <c r="G8" s="39">
        <v>4.5999999999999996</v>
      </c>
      <c r="H8" s="39">
        <v>3.3</v>
      </c>
      <c r="I8" s="39">
        <v>5.3</v>
      </c>
      <c r="J8" s="39">
        <v>5.3</v>
      </c>
      <c r="K8" s="39">
        <v>7.5</v>
      </c>
      <c r="L8" s="39">
        <v>5.3</v>
      </c>
      <c r="M8" s="39">
        <v>4</v>
      </c>
      <c r="N8" s="39">
        <v>4.8</v>
      </c>
      <c r="O8" s="39">
        <v>5</v>
      </c>
      <c r="P8" s="39">
        <v>7.7</v>
      </c>
      <c r="Q8" s="39">
        <v>7.1</v>
      </c>
      <c r="R8" s="39">
        <v>4.5</v>
      </c>
      <c r="S8" s="39">
        <v>6.3</v>
      </c>
      <c r="T8" s="39">
        <v>5.6</v>
      </c>
      <c r="U8" s="39">
        <v>4.2</v>
      </c>
      <c r="V8" s="39">
        <v>3.8</v>
      </c>
      <c r="W8" s="39">
        <v>7.7</v>
      </c>
      <c r="X8" s="39">
        <v>4.7</v>
      </c>
      <c r="Y8" s="39">
        <v>4.7</v>
      </c>
      <c r="Z8" s="39">
        <v>5.5</v>
      </c>
      <c r="AA8" s="39">
        <v>3.3</v>
      </c>
      <c r="AB8" s="39">
        <v>7.2</v>
      </c>
      <c r="AC8" s="39">
        <v>4</v>
      </c>
      <c r="AD8" s="39">
        <v>3.6</v>
      </c>
      <c r="AE8" s="39">
        <v>5.5</v>
      </c>
      <c r="AF8" s="39"/>
    </row>
    <row r="9" spans="1:32" x14ac:dyDescent="0.2">
      <c r="A9" s="27" t="s">
        <v>16794</v>
      </c>
      <c r="B9" s="39">
        <v>7.6</v>
      </c>
      <c r="C9" s="39">
        <v>3.7</v>
      </c>
      <c r="D9" s="39">
        <v>4.5</v>
      </c>
      <c r="E9" s="39">
        <v>4.5999999999999996</v>
      </c>
      <c r="F9" s="39">
        <v>3.9</v>
      </c>
      <c r="G9" s="39">
        <v>3.7</v>
      </c>
      <c r="H9" s="39">
        <v>6.7</v>
      </c>
      <c r="I9" s="39">
        <v>3.5</v>
      </c>
      <c r="J9" s="39">
        <v>6.9</v>
      </c>
      <c r="K9" s="39">
        <v>3.9</v>
      </c>
      <c r="L9" s="39">
        <v>6.6</v>
      </c>
      <c r="M9" s="39">
        <v>5</v>
      </c>
      <c r="N9" s="39">
        <v>6.8</v>
      </c>
      <c r="O9" s="39">
        <v>5</v>
      </c>
      <c r="P9" s="39">
        <v>3.2</v>
      </c>
      <c r="Q9" s="39">
        <v>6.2</v>
      </c>
      <c r="R9" s="39">
        <v>5.3</v>
      </c>
      <c r="S9" s="39">
        <v>7.8</v>
      </c>
      <c r="T9" s="39">
        <v>6.4</v>
      </c>
      <c r="U9" s="39">
        <v>6.8</v>
      </c>
      <c r="V9" s="39">
        <v>5.2</v>
      </c>
      <c r="W9" s="39">
        <v>7.5</v>
      </c>
      <c r="X9" s="39">
        <v>4.7</v>
      </c>
      <c r="Y9" s="39">
        <v>4.7</v>
      </c>
      <c r="Z9" s="39">
        <v>5.4</v>
      </c>
      <c r="AA9" s="39">
        <v>6.5</v>
      </c>
      <c r="AB9" s="39">
        <v>7.8</v>
      </c>
      <c r="AC9" s="39">
        <v>6.8</v>
      </c>
      <c r="AD9" s="39">
        <v>4.8</v>
      </c>
      <c r="AE9" s="39">
        <v>5.8</v>
      </c>
      <c r="AF9" s="39">
        <v>5.7</v>
      </c>
    </row>
    <row r="10" spans="1:32" x14ac:dyDescent="0.2">
      <c r="A10" s="27" t="s">
        <v>16795</v>
      </c>
      <c r="B10" s="39">
        <v>4.4000000000000004</v>
      </c>
      <c r="C10" s="39">
        <v>5.2</v>
      </c>
      <c r="D10" s="39">
        <v>3.6</v>
      </c>
      <c r="E10" s="39">
        <v>6.3</v>
      </c>
      <c r="F10" s="39">
        <v>7.5</v>
      </c>
      <c r="G10" s="39">
        <v>6.5</v>
      </c>
      <c r="H10" s="39">
        <v>7.4</v>
      </c>
      <c r="I10" s="39">
        <v>3.8</v>
      </c>
      <c r="J10" s="39">
        <v>4.5999999999999996</v>
      </c>
      <c r="K10" s="39">
        <v>6.2</v>
      </c>
      <c r="L10" s="39">
        <v>6.6</v>
      </c>
      <c r="M10" s="39">
        <v>5</v>
      </c>
      <c r="N10" s="39">
        <v>3.2</v>
      </c>
      <c r="O10" s="39">
        <v>3.8</v>
      </c>
      <c r="P10" s="39">
        <v>5.8</v>
      </c>
      <c r="Q10" s="39">
        <v>3.7</v>
      </c>
      <c r="R10" s="39">
        <v>4.0999999999999996</v>
      </c>
      <c r="S10" s="39">
        <v>3.2</v>
      </c>
      <c r="T10" s="39">
        <v>7.6</v>
      </c>
      <c r="U10" s="39">
        <v>6.8</v>
      </c>
      <c r="V10" s="39">
        <v>5.6</v>
      </c>
      <c r="W10" s="39">
        <v>3.9</v>
      </c>
      <c r="X10" s="39">
        <v>7.3</v>
      </c>
      <c r="Y10" s="39">
        <v>7.1</v>
      </c>
      <c r="Z10" s="39">
        <v>5.9</v>
      </c>
      <c r="AA10" s="39">
        <v>6.4</v>
      </c>
      <c r="AB10" s="39">
        <v>5.4</v>
      </c>
      <c r="AC10" s="39">
        <v>5.7</v>
      </c>
      <c r="AD10" s="39">
        <v>6.4</v>
      </c>
      <c r="AE10" s="39">
        <v>7.6</v>
      </c>
      <c r="AF10" s="39">
        <v>5.4</v>
      </c>
    </row>
    <row r="11" spans="1:32" x14ac:dyDescent="0.2">
      <c r="A11" s="27" t="s">
        <v>16796</v>
      </c>
      <c r="B11" s="39">
        <v>4.0999999999999996</v>
      </c>
      <c r="C11" s="39">
        <v>6.4</v>
      </c>
      <c r="D11" s="39">
        <v>7.3</v>
      </c>
      <c r="E11" s="39">
        <v>5.9</v>
      </c>
      <c r="F11" s="39">
        <v>4.7</v>
      </c>
      <c r="G11" s="39">
        <v>4.0999999999999996</v>
      </c>
      <c r="H11" s="39">
        <v>5.7</v>
      </c>
      <c r="I11" s="39">
        <v>7.1</v>
      </c>
      <c r="J11" s="39">
        <v>4.3</v>
      </c>
      <c r="K11" s="39">
        <v>3.6</v>
      </c>
      <c r="L11" s="39">
        <v>5.5</v>
      </c>
      <c r="M11" s="39">
        <v>6.8</v>
      </c>
      <c r="N11" s="39">
        <v>3.9</v>
      </c>
      <c r="O11" s="39">
        <v>5.2</v>
      </c>
      <c r="P11" s="39">
        <v>5.8</v>
      </c>
      <c r="Q11" s="39">
        <v>5.5</v>
      </c>
      <c r="R11" s="39">
        <v>3.5</v>
      </c>
      <c r="S11" s="39">
        <v>6.4</v>
      </c>
      <c r="T11" s="39">
        <v>4.0999999999999996</v>
      </c>
      <c r="U11" s="39">
        <v>4.2</v>
      </c>
      <c r="V11" s="39">
        <v>6.6</v>
      </c>
      <c r="W11" s="39">
        <v>7.4</v>
      </c>
      <c r="X11" s="39">
        <v>3</v>
      </c>
      <c r="Y11" s="39">
        <v>7.3</v>
      </c>
      <c r="Z11" s="39">
        <v>3.7</v>
      </c>
      <c r="AA11" s="39">
        <v>6.7</v>
      </c>
      <c r="AB11" s="39">
        <v>3</v>
      </c>
      <c r="AC11" s="39">
        <v>4.0999999999999996</v>
      </c>
      <c r="AD11" s="39">
        <v>5.2</v>
      </c>
      <c r="AE11" s="39">
        <v>3.3</v>
      </c>
      <c r="AF11" s="39"/>
    </row>
    <row r="12" spans="1:32" x14ac:dyDescent="0.2">
      <c r="A12" s="27" t="s">
        <v>16797</v>
      </c>
      <c r="B12" s="39">
        <v>3</v>
      </c>
      <c r="C12" s="39">
        <v>6.1</v>
      </c>
      <c r="D12" s="39">
        <v>3.2</v>
      </c>
      <c r="E12" s="39">
        <v>4.4000000000000004</v>
      </c>
      <c r="F12" s="39">
        <v>7</v>
      </c>
      <c r="G12" s="39">
        <v>7.9</v>
      </c>
      <c r="H12" s="39">
        <v>5.3</v>
      </c>
      <c r="I12" s="39">
        <v>6.2</v>
      </c>
      <c r="J12" s="39">
        <v>4.5</v>
      </c>
      <c r="K12" s="39">
        <v>6.4</v>
      </c>
      <c r="L12" s="39">
        <v>4.9000000000000004</v>
      </c>
      <c r="M12" s="39">
        <v>7</v>
      </c>
      <c r="N12" s="39">
        <v>7.3</v>
      </c>
      <c r="O12" s="39">
        <v>6.6</v>
      </c>
      <c r="P12" s="39">
        <v>6.8</v>
      </c>
      <c r="Q12" s="39">
        <v>5.9</v>
      </c>
      <c r="R12" s="39">
        <v>5.6</v>
      </c>
      <c r="S12" s="39">
        <v>5.7</v>
      </c>
      <c r="T12" s="39">
        <v>5.4</v>
      </c>
      <c r="U12" s="39">
        <v>5.8</v>
      </c>
      <c r="V12" s="39">
        <v>4.5999999999999996</v>
      </c>
      <c r="W12" s="39">
        <v>3.2</v>
      </c>
      <c r="X12" s="39">
        <v>5.5</v>
      </c>
      <c r="Y12" s="39">
        <v>7</v>
      </c>
      <c r="Z12" s="39">
        <v>4</v>
      </c>
      <c r="AA12" s="39">
        <v>3</v>
      </c>
      <c r="AB12" s="39">
        <v>6.9</v>
      </c>
      <c r="AC12" s="39">
        <v>7.6</v>
      </c>
      <c r="AD12" s="39">
        <v>3.4</v>
      </c>
      <c r="AE12" s="39">
        <v>7.7</v>
      </c>
      <c r="AF12" s="39">
        <v>7</v>
      </c>
    </row>
    <row r="13" spans="1:32" x14ac:dyDescent="0.2">
      <c r="A13" s="27" t="s">
        <v>16798</v>
      </c>
      <c r="B13" s="39">
        <v>7.7</v>
      </c>
      <c r="C13" s="39">
        <v>3.7</v>
      </c>
      <c r="D13" s="39">
        <v>6.6</v>
      </c>
      <c r="E13" s="39">
        <v>3.2</v>
      </c>
      <c r="F13" s="39">
        <v>5</v>
      </c>
      <c r="G13" s="39">
        <v>6.9</v>
      </c>
      <c r="H13" s="39">
        <v>3</v>
      </c>
      <c r="I13" s="39">
        <v>5.5</v>
      </c>
      <c r="J13" s="39">
        <v>3.5</v>
      </c>
      <c r="K13" s="39">
        <v>7.6</v>
      </c>
      <c r="L13" s="39">
        <v>7.2</v>
      </c>
      <c r="M13" s="39">
        <v>5.2</v>
      </c>
      <c r="N13" s="39">
        <v>3.8</v>
      </c>
      <c r="O13" s="39">
        <v>3.3</v>
      </c>
      <c r="P13" s="39">
        <v>4.4000000000000004</v>
      </c>
      <c r="Q13" s="39">
        <v>6.9</v>
      </c>
      <c r="R13" s="39">
        <v>6.7</v>
      </c>
      <c r="S13" s="39">
        <v>7.1</v>
      </c>
      <c r="T13" s="39">
        <v>4.5</v>
      </c>
      <c r="U13" s="39">
        <v>6.3</v>
      </c>
      <c r="V13" s="39">
        <v>7.8</v>
      </c>
      <c r="W13" s="39">
        <v>7.9</v>
      </c>
      <c r="X13" s="39">
        <v>4.4000000000000004</v>
      </c>
      <c r="Y13" s="39">
        <v>6.3</v>
      </c>
      <c r="Z13" s="39">
        <v>3.3</v>
      </c>
      <c r="AA13" s="39">
        <v>3.1</v>
      </c>
      <c r="AB13" s="39">
        <v>5</v>
      </c>
      <c r="AC13" s="39">
        <v>3.4</v>
      </c>
      <c r="AD13" s="39">
        <v>6.3</v>
      </c>
      <c r="AE13" s="39">
        <v>3.8</v>
      </c>
      <c r="AF13" s="39"/>
    </row>
    <row r="14" spans="1:32" x14ac:dyDescent="0.2">
      <c r="A14" s="27" t="s">
        <v>16799</v>
      </c>
      <c r="B14" s="39">
        <v>3.1</v>
      </c>
      <c r="C14" s="39">
        <v>4.2</v>
      </c>
      <c r="D14" s="39">
        <v>3.7</v>
      </c>
      <c r="E14" s="39">
        <v>3.8</v>
      </c>
      <c r="F14" s="39">
        <v>3.2</v>
      </c>
      <c r="G14" s="39">
        <v>6.8</v>
      </c>
      <c r="H14" s="39">
        <v>5.8</v>
      </c>
      <c r="I14" s="39">
        <v>3.8</v>
      </c>
      <c r="J14" s="39">
        <v>4.8</v>
      </c>
      <c r="K14" s="39">
        <v>5.5</v>
      </c>
      <c r="L14" s="39">
        <v>5.6</v>
      </c>
      <c r="M14" s="39">
        <v>4.2</v>
      </c>
      <c r="N14" s="39">
        <v>5.3</v>
      </c>
      <c r="O14" s="39">
        <v>7.4</v>
      </c>
      <c r="P14" s="39">
        <v>7.8</v>
      </c>
      <c r="Q14" s="39">
        <v>5.0999999999999996</v>
      </c>
      <c r="R14" s="39">
        <v>3.3</v>
      </c>
      <c r="S14" s="39">
        <v>3.4</v>
      </c>
      <c r="T14" s="39">
        <v>7.2</v>
      </c>
      <c r="U14" s="39">
        <v>7.7</v>
      </c>
      <c r="V14" s="39">
        <v>7.3</v>
      </c>
      <c r="W14" s="39">
        <v>5.0999999999999996</v>
      </c>
      <c r="X14" s="39">
        <v>7.8</v>
      </c>
      <c r="Y14" s="39">
        <v>4.3</v>
      </c>
      <c r="Z14" s="39">
        <v>5</v>
      </c>
      <c r="AA14" s="39">
        <v>7.2</v>
      </c>
      <c r="AB14" s="39">
        <v>3.1</v>
      </c>
      <c r="AC14" s="39">
        <v>4.2</v>
      </c>
      <c r="AD14" s="39">
        <v>5.3</v>
      </c>
      <c r="AE14" s="39">
        <v>6.4</v>
      </c>
      <c r="AF14" s="39">
        <v>3.8</v>
      </c>
    </row>
    <row r="18" spans="1:9" x14ac:dyDescent="0.2">
      <c r="A18" s="27" t="s">
        <v>16802</v>
      </c>
      <c r="B18" s="40"/>
      <c r="I18" s="15" t="s">
        <v>16805</v>
      </c>
    </row>
    <row r="19" spans="1:9" x14ac:dyDescent="0.2">
      <c r="A19" s="27" t="s">
        <v>16803</v>
      </c>
      <c r="B19" s="41"/>
      <c r="I19" s="15" t="s">
        <v>16804</v>
      </c>
    </row>
    <row r="20" spans="1:9" x14ac:dyDescent="0.2">
      <c r="I20" s="15" t="s">
        <v>16801</v>
      </c>
    </row>
    <row r="22" spans="1:9" x14ac:dyDescent="0.2">
      <c r="I22" s="15" t="s">
        <v>16806</v>
      </c>
    </row>
    <row r="23" spans="1:9" x14ac:dyDescent="0.2">
      <c r="I23" s="15" t="s">
        <v>16807</v>
      </c>
    </row>
  </sheetData>
  <mergeCells count="1">
    <mergeCell ref="B1:AF1"/>
  </mergeCells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001"/>
  <sheetViews>
    <sheetView workbookViewId="0">
      <selection activeCell="G14" sqref="G14"/>
    </sheetView>
  </sheetViews>
  <sheetFormatPr defaultRowHeight="12" x14ac:dyDescent="0.2"/>
  <cols>
    <col min="1" max="2" width="22.83203125" customWidth="1"/>
    <col min="3" max="3" width="35.83203125" customWidth="1"/>
  </cols>
  <sheetData>
    <row r="1" spans="1:7" s="37" customFormat="1" ht="14.1" customHeight="1" x14ac:dyDescent="0.2">
      <c r="A1" s="16" t="s">
        <v>15</v>
      </c>
      <c r="B1" s="16" t="s">
        <v>2187</v>
      </c>
      <c r="C1" s="16" t="s">
        <v>2188</v>
      </c>
      <c r="D1" s="36"/>
      <c r="E1" s="36"/>
      <c r="F1" s="36"/>
      <c r="G1" s="36"/>
    </row>
    <row r="2" spans="1:7" x14ac:dyDescent="0.2">
      <c r="A2" s="35" t="s">
        <v>2189</v>
      </c>
      <c r="B2" s="35" t="s">
        <v>2190</v>
      </c>
      <c r="C2" s="35" t="s">
        <v>2191</v>
      </c>
      <c r="D2" s="34"/>
      <c r="E2" s="34"/>
      <c r="F2" s="34"/>
      <c r="G2" s="34"/>
    </row>
    <row r="3" spans="1:7" x14ac:dyDescent="0.2">
      <c r="A3" s="35" t="s">
        <v>2192</v>
      </c>
      <c r="B3" s="35" t="s">
        <v>2193</v>
      </c>
      <c r="C3" s="35" t="s">
        <v>2194</v>
      </c>
      <c r="D3" s="34"/>
      <c r="E3" s="34"/>
      <c r="F3" s="34"/>
      <c r="G3" s="34"/>
    </row>
    <row r="4" spans="1:7" x14ac:dyDescent="0.2">
      <c r="A4" s="35" t="s">
        <v>2195</v>
      </c>
      <c r="B4" s="35" t="s">
        <v>2196</v>
      </c>
      <c r="C4" s="35" t="s">
        <v>2197</v>
      </c>
      <c r="D4" s="34"/>
      <c r="E4" s="34"/>
      <c r="F4" s="34"/>
      <c r="G4" s="34"/>
    </row>
    <row r="5" spans="1:7" x14ac:dyDescent="0.2">
      <c r="A5" s="35" t="s">
        <v>2198</v>
      </c>
      <c r="B5" s="35" t="s">
        <v>2199</v>
      </c>
      <c r="C5" s="35" t="s">
        <v>2200</v>
      </c>
      <c r="D5" s="34"/>
      <c r="E5" s="34"/>
      <c r="F5" s="38" t="s">
        <v>2201</v>
      </c>
      <c r="G5" s="34"/>
    </row>
    <row r="6" spans="1:7" x14ac:dyDescent="0.2">
      <c r="A6" s="35" t="s">
        <v>2202</v>
      </c>
      <c r="B6" s="35" t="s">
        <v>2203</v>
      </c>
      <c r="C6" s="35" t="s">
        <v>2204</v>
      </c>
      <c r="D6" s="34"/>
      <c r="E6" s="34"/>
      <c r="F6" s="34"/>
      <c r="G6" s="34"/>
    </row>
    <row r="7" spans="1:7" x14ac:dyDescent="0.2">
      <c r="A7" s="35" t="s">
        <v>2205</v>
      </c>
      <c r="B7" s="35" t="s">
        <v>2206</v>
      </c>
      <c r="C7" s="35" t="s">
        <v>2207</v>
      </c>
      <c r="D7" s="34"/>
      <c r="E7" s="34"/>
      <c r="F7" s="34"/>
      <c r="G7" s="34"/>
    </row>
    <row r="8" spans="1:7" x14ac:dyDescent="0.2">
      <c r="A8" s="35" t="s">
        <v>2208</v>
      </c>
      <c r="B8" s="35" t="s">
        <v>2209</v>
      </c>
      <c r="C8" s="35" t="s">
        <v>2210</v>
      </c>
      <c r="D8" s="34"/>
      <c r="E8" s="34"/>
      <c r="F8" s="34"/>
      <c r="G8" s="34"/>
    </row>
    <row r="9" spans="1:7" x14ac:dyDescent="0.2">
      <c r="A9" s="35" t="s">
        <v>2211</v>
      </c>
      <c r="B9" s="35" t="s">
        <v>2212</v>
      </c>
      <c r="C9" s="35" t="s">
        <v>2213</v>
      </c>
      <c r="D9" s="34"/>
      <c r="E9" s="34"/>
      <c r="F9" s="34"/>
      <c r="G9" s="34"/>
    </row>
    <row r="10" spans="1:7" x14ac:dyDescent="0.2">
      <c r="A10" s="35" t="s">
        <v>2214</v>
      </c>
      <c r="B10" s="35" t="s">
        <v>2215</v>
      </c>
      <c r="C10" s="35" t="s">
        <v>2216</v>
      </c>
      <c r="D10" s="34"/>
      <c r="E10" s="34"/>
      <c r="F10" s="34"/>
      <c r="G10" s="34"/>
    </row>
    <row r="11" spans="1:7" x14ac:dyDescent="0.2">
      <c r="A11" s="35" t="s">
        <v>2217</v>
      </c>
      <c r="B11" s="35" t="s">
        <v>2218</v>
      </c>
      <c r="C11" s="35" t="s">
        <v>2219</v>
      </c>
      <c r="D11" s="34"/>
      <c r="E11" s="34"/>
      <c r="F11" s="34"/>
      <c r="G11" s="34"/>
    </row>
    <row r="12" spans="1:7" x14ac:dyDescent="0.2">
      <c r="A12" s="35" t="s">
        <v>2220</v>
      </c>
      <c r="B12" s="35" t="s">
        <v>2221</v>
      </c>
      <c r="C12" s="35" t="s">
        <v>2222</v>
      </c>
      <c r="D12" s="34"/>
      <c r="E12" s="34"/>
      <c r="F12" s="34"/>
      <c r="G12" s="34"/>
    </row>
    <row r="13" spans="1:7" x14ac:dyDescent="0.2">
      <c r="A13" s="35" t="s">
        <v>2223</v>
      </c>
      <c r="B13" s="35" t="s">
        <v>2224</v>
      </c>
      <c r="C13" s="35" t="s">
        <v>2225</v>
      </c>
      <c r="D13" s="34"/>
      <c r="E13" s="34"/>
      <c r="F13" s="34"/>
      <c r="G13" s="34"/>
    </row>
    <row r="14" spans="1:7" x14ac:dyDescent="0.2">
      <c r="A14" s="35" t="s">
        <v>2226</v>
      </c>
      <c r="B14" s="35" t="s">
        <v>2227</v>
      </c>
      <c r="C14" s="35" t="s">
        <v>2228</v>
      </c>
      <c r="D14" s="34"/>
      <c r="E14" s="34"/>
      <c r="F14" s="34"/>
      <c r="G14" s="34"/>
    </row>
    <row r="15" spans="1:7" x14ac:dyDescent="0.2">
      <c r="A15" s="35" t="s">
        <v>2229</v>
      </c>
      <c r="B15" s="35" t="s">
        <v>2230</v>
      </c>
      <c r="C15" s="35" t="s">
        <v>2231</v>
      </c>
      <c r="D15" s="34"/>
      <c r="E15" s="34"/>
      <c r="F15" s="34"/>
      <c r="G15" s="34"/>
    </row>
    <row r="16" spans="1:7" x14ac:dyDescent="0.2">
      <c r="A16" s="35" t="s">
        <v>2232</v>
      </c>
      <c r="B16" s="35" t="s">
        <v>2233</v>
      </c>
      <c r="C16" s="35" t="s">
        <v>2234</v>
      </c>
      <c r="D16" s="34"/>
      <c r="E16" s="34"/>
      <c r="F16" s="34"/>
      <c r="G16" s="34"/>
    </row>
    <row r="17" spans="1:7" x14ac:dyDescent="0.2">
      <c r="A17" s="35" t="s">
        <v>2235</v>
      </c>
      <c r="B17" s="35" t="s">
        <v>2236</v>
      </c>
      <c r="C17" s="35" t="s">
        <v>2237</v>
      </c>
      <c r="D17" s="34"/>
      <c r="E17" s="34"/>
      <c r="F17" s="34"/>
      <c r="G17" s="34"/>
    </row>
    <row r="18" spans="1:7" x14ac:dyDescent="0.2">
      <c r="A18" s="35" t="s">
        <v>2238</v>
      </c>
      <c r="B18" s="35" t="s">
        <v>2239</v>
      </c>
      <c r="C18" s="35" t="s">
        <v>2240</v>
      </c>
      <c r="D18" s="34"/>
      <c r="E18" s="34"/>
      <c r="F18" s="34"/>
      <c r="G18" s="34"/>
    </row>
    <row r="19" spans="1:7" x14ac:dyDescent="0.2">
      <c r="A19" s="35" t="s">
        <v>2241</v>
      </c>
      <c r="B19" s="35" t="s">
        <v>2242</v>
      </c>
      <c r="C19" s="35" t="s">
        <v>2243</v>
      </c>
      <c r="D19" s="34"/>
      <c r="E19" s="34"/>
      <c r="F19" s="34"/>
      <c r="G19" s="34"/>
    </row>
    <row r="20" spans="1:7" x14ac:dyDescent="0.2">
      <c r="A20" s="35" t="s">
        <v>2244</v>
      </c>
      <c r="B20" s="35" t="s">
        <v>2245</v>
      </c>
      <c r="C20" s="35" t="s">
        <v>2246</v>
      </c>
      <c r="D20" s="34"/>
      <c r="E20" s="34"/>
      <c r="F20" s="34"/>
      <c r="G20" s="34"/>
    </row>
    <row r="21" spans="1:7" x14ac:dyDescent="0.2">
      <c r="A21" s="35" t="s">
        <v>2247</v>
      </c>
      <c r="B21" s="35" t="s">
        <v>2248</v>
      </c>
      <c r="C21" s="35" t="s">
        <v>2249</v>
      </c>
      <c r="D21" s="34"/>
      <c r="E21" s="34"/>
      <c r="F21" s="34"/>
      <c r="G21" s="34"/>
    </row>
    <row r="22" spans="1:7" x14ac:dyDescent="0.2">
      <c r="A22" s="35" t="s">
        <v>2250</v>
      </c>
      <c r="B22" s="35" t="s">
        <v>2251</v>
      </c>
      <c r="C22" s="35" t="s">
        <v>2252</v>
      </c>
      <c r="D22" s="34"/>
      <c r="E22" s="34"/>
      <c r="F22" s="34"/>
      <c r="G22" s="34"/>
    </row>
    <row r="23" spans="1:7" x14ac:dyDescent="0.2">
      <c r="A23" s="35" t="s">
        <v>2253</v>
      </c>
      <c r="B23" s="35" t="s">
        <v>2254</v>
      </c>
      <c r="C23" s="35" t="s">
        <v>2255</v>
      </c>
      <c r="D23" s="34"/>
      <c r="E23" s="34"/>
      <c r="F23" s="34"/>
      <c r="G23" s="34"/>
    </row>
    <row r="24" spans="1:7" x14ac:dyDescent="0.2">
      <c r="A24" s="35" t="s">
        <v>2256</v>
      </c>
      <c r="B24" s="35" t="s">
        <v>2257</v>
      </c>
      <c r="C24" s="35" t="s">
        <v>2258</v>
      </c>
      <c r="D24" s="34"/>
      <c r="E24" s="34"/>
      <c r="F24" s="34"/>
      <c r="G24" s="34"/>
    </row>
    <row r="25" spans="1:7" x14ac:dyDescent="0.2">
      <c r="A25" s="35" t="s">
        <v>2259</v>
      </c>
      <c r="B25" s="35" t="s">
        <v>2260</v>
      </c>
      <c r="C25" s="35" t="s">
        <v>2261</v>
      </c>
      <c r="D25" s="34"/>
      <c r="E25" s="34"/>
      <c r="F25" s="34"/>
      <c r="G25" s="34"/>
    </row>
    <row r="26" spans="1:7" x14ac:dyDescent="0.2">
      <c r="A26" s="35" t="s">
        <v>2262</v>
      </c>
      <c r="B26" s="35" t="s">
        <v>2263</v>
      </c>
      <c r="C26" s="35" t="s">
        <v>2264</v>
      </c>
      <c r="D26" s="34"/>
      <c r="E26" s="34"/>
      <c r="F26" s="34"/>
      <c r="G26" s="34"/>
    </row>
    <row r="27" spans="1:7" x14ac:dyDescent="0.2">
      <c r="A27" s="35" t="s">
        <v>2265</v>
      </c>
      <c r="B27" s="35" t="s">
        <v>2266</v>
      </c>
      <c r="C27" s="35" t="s">
        <v>2267</v>
      </c>
      <c r="D27" s="34"/>
      <c r="E27" s="34"/>
      <c r="F27" s="34"/>
      <c r="G27" s="34"/>
    </row>
    <row r="28" spans="1:7" x14ac:dyDescent="0.2">
      <c r="A28" s="35" t="s">
        <v>2268</v>
      </c>
      <c r="B28" s="35" t="s">
        <v>2269</v>
      </c>
      <c r="C28" s="35" t="s">
        <v>2270</v>
      </c>
      <c r="D28" s="34"/>
      <c r="E28" s="34"/>
      <c r="F28" s="34"/>
      <c r="G28" s="34"/>
    </row>
    <row r="29" spans="1:7" x14ac:dyDescent="0.2">
      <c r="A29" s="35" t="s">
        <v>2271</v>
      </c>
      <c r="B29" s="35" t="s">
        <v>2272</v>
      </c>
      <c r="C29" s="35" t="s">
        <v>2273</v>
      </c>
      <c r="D29" s="34"/>
      <c r="E29" s="34"/>
      <c r="F29" s="34"/>
      <c r="G29" s="34"/>
    </row>
    <row r="30" spans="1:7" x14ac:dyDescent="0.2">
      <c r="A30" s="35" t="s">
        <v>2274</v>
      </c>
      <c r="B30" s="35" t="s">
        <v>2275</v>
      </c>
      <c r="C30" s="35" t="s">
        <v>2276</v>
      </c>
      <c r="D30" s="34"/>
      <c r="E30" s="34"/>
      <c r="F30" s="34"/>
      <c r="G30" s="34"/>
    </row>
    <row r="31" spans="1:7" x14ac:dyDescent="0.2">
      <c r="A31" s="35" t="s">
        <v>2277</v>
      </c>
      <c r="B31" s="35" t="s">
        <v>2278</v>
      </c>
      <c r="C31" s="35" t="s">
        <v>2279</v>
      </c>
      <c r="D31" s="34"/>
      <c r="E31" s="34"/>
      <c r="F31" s="34"/>
      <c r="G31" s="34"/>
    </row>
    <row r="32" spans="1:7" x14ac:dyDescent="0.2">
      <c r="A32" s="35" t="s">
        <v>2280</v>
      </c>
      <c r="B32" s="35" t="s">
        <v>2281</v>
      </c>
      <c r="C32" s="35" t="s">
        <v>2282</v>
      </c>
      <c r="D32" s="34"/>
      <c r="E32" s="34"/>
      <c r="F32" s="34"/>
      <c r="G32" s="34"/>
    </row>
    <row r="33" spans="1:7" x14ac:dyDescent="0.2">
      <c r="A33" s="35" t="s">
        <v>2283</v>
      </c>
      <c r="B33" s="35" t="s">
        <v>2284</v>
      </c>
      <c r="C33" s="35" t="s">
        <v>2285</v>
      </c>
      <c r="D33" s="34"/>
      <c r="E33" s="34"/>
      <c r="F33" s="34"/>
      <c r="G33" s="34"/>
    </row>
    <row r="34" spans="1:7" x14ac:dyDescent="0.2">
      <c r="A34" s="35" t="s">
        <v>2286</v>
      </c>
      <c r="B34" s="35" t="s">
        <v>2287</v>
      </c>
      <c r="C34" s="35" t="s">
        <v>2288</v>
      </c>
      <c r="D34" s="34"/>
      <c r="E34" s="34"/>
      <c r="F34" s="34"/>
      <c r="G34" s="34"/>
    </row>
    <row r="35" spans="1:7" x14ac:dyDescent="0.2">
      <c r="A35" s="35" t="s">
        <v>2289</v>
      </c>
      <c r="B35" s="35" t="s">
        <v>2290</v>
      </c>
      <c r="C35" s="35" t="s">
        <v>2291</v>
      </c>
      <c r="D35" s="34"/>
      <c r="E35" s="34"/>
      <c r="F35" s="34"/>
      <c r="G35" s="34"/>
    </row>
    <row r="36" spans="1:7" x14ac:dyDescent="0.2">
      <c r="A36" s="35" t="s">
        <v>2292</v>
      </c>
      <c r="B36" s="35" t="s">
        <v>2293</v>
      </c>
      <c r="C36" s="35" t="s">
        <v>2294</v>
      </c>
      <c r="D36" s="34"/>
      <c r="E36" s="34"/>
      <c r="F36" s="34"/>
      <c r="G36" s="34"/>
    </row>
    <row r="37" spans="1:7" x14ac:dyDescent="0.2">
      <c r="A37" s="35" t="s">
        <v>2295</v>
      </c>
      <c r="B37" s="35" t="s">
        <v>2296</v>
      </c>
      <c r="C37" s="35" t="s">
        <v>2297</v>
      </c>
      <c r="D37" s="34"/>
      <c r="E37" s="34"/>
      <c r="F37" s="34"/>
      <c r="G37" s="34"/>
    </row>
    <row r="38" spans="1:7" x14ac:dyDescent="0.2">
      <c r="A38" s="35" t="s">
        <v>2298</v>
      </c>
      <c r="B38" s="35" t="s">
        <v>2299</v>
      </c>
      <c r="C38" s="35" t="s">
        <v>2300</v>
      </c>
      <c r="D38" s="34"/>
      <c r="E38" s="34"/>
      <c r="F38" s="34"/>
      <c r="G38" s="34"/>
    </row>
    <row r="39" spans="1:7" x14ac:dyDescent="0.2">
      <c r="A39" s="35" t="s">
        <v>2301</v>
      </c>
      <c r="B39" s="35" t="s">
        <v>2302</v>
      </c>
      <c r="C39" s="35" t="s">
        <v>2303</v>
      </c>
      <c r="D39" s="34"/>
      <c r="E39" s="34"/>
      <c r="F39" s="34"/>
      <c r="G39" s="34"/>
    </row>
    <row r="40" spans="1:7" x14ac:dyDescent="0.2">
      <c r="A40" s="35" t="s">
        <v>2304</v>
      </c>
      <c r="B40" s="35" t="s">
        <v>2305</v>
      </c>
      <c r="C40" s="35" t="s">
        <v>2306</v>
      </c>
      <c r="D40" s="34"/>
      <c r="E40" s="34"/>
      <c r="F40" s="34"/>
      <c r="G40" s="34"/>
    </row>
    <row r="41" spans="1:7" x14ac:dyDescent="0.2">
      <c r="A41" s="35" t="s">
        <v>2307</v>
      </c>
      <c r="B41" s="35" t="s">
        <v>2308</v>
      </c>
      <c r="C41" s="35" t="s">
        <v>2309</v>
      </c>
      <c r="D41" s="34"/>
      <c r="E41" s="34"/>
      <c r="F41" s="34"/>
      <c r="G41" s="34"/>
    </row>
    <row r="42" spans="1:7" x14ac:dyDescent="0.2">
      <c r="A42" s="35" t="s">
        <v>2310</v>
      </c>
      <c r="B42" s="35" t="s">
        <v>2311</v>
      </c>
      <c r="C42" s="35" t="s">
        <v>2312</v>
      </c>
      <c r="D42" s="34"/>
      <c r="E42" s="34"/>
      <c r="F42" s="34"/>
      <c r="G42" s="34"/>
    </row>
    <row r="43" spans="1:7" x14ac:dyDescent="0.2">
      <c r="A43" s="35" t="s">
        <v>2313</v>
      </c>
      <c r="B43" s="35" t="s">
        <v>2314</v>
      </c>
      <c r="C43" s="35" t="s">
        <v>2315</v>
      </c>
      <c r="D43" s="34"/>
      <c r="E43" s="34"/>
      <c r="F43" s="34"/>
      <c r="G43" s="34"/>
    </row>
    <row r="44" spans="1:7" x14ac:dyDescent="0.2">
      <c r="A44" s="35" t="s">
        <v>2316</v>
      </c>
      <c r="B44" s="35" t="s">
        <v>2317</v>
      </c>
      <c r="C44" s="35" t="s">
        <v>2318</v>
      </c>
      <c r="D44" s="34"/>
      <c r="E44" s="34"/>
      <c r="F44" s="34"/>
      <c r="G44" s="34"/>
    </row>
    <row r="45" spans="1:7" x14ac:dyDescent="0.2">
      <c r="A45" s="35" t="s">
        <v>2319</v>
      </c>
      <c r="B45" s="35" t="s">
        <v>2320</v>
      </c>
      <c r="C45" s="35" t="s">
        <v>2321</v>
      </c>
      <c r="D45" s="34"/>
      <c r="E45" s="34"/>
      <c r="F45" s="34"/>
      <c r="G45" s="34"/>
    </row>
    <row r="46" spans="1:7" x14ac:dyDescent="0.2">
      <c r="A46" s="35" t="s">
        <v>653</v>
      </c>
      <c r="B46" s="35" t="s">
        <v>2322</v>
      </c>
      <c r="C46" s="35" t="s">
        <v>2323</v>
      </c>
      <c r="D46" s="34"/>
      <c r="E46" s="34"/>
      <c r="F46" s="34"/>
      <c r="G46" s="34"/>
    </row>
    <row r="47" spans="1:7" x14ac:dyDescent="0.2">
      <c r="A47" s="35" t="s">
        <v>2324</v>
      </c>
      <c r="B47" s="35" t="s">
        <v>2325</v>
      </c>
      <c r="C47" s="35" t="s">
        <v>2326</v>
      </c>
      <c r="D47" s="34"/>
      <c r="E47" s="34"/>
      <c r="F47" s="34"/>
      <c r="G47" s="34"/>
    </row>
    <row r="48" spans="1:7" x14ac:dyDescent="0.2">
      <c r="A48" s="35" t="s">
        <v>2327</v>
      </c>
      <c r="B48" s="35" t="s">
        <v>2328</v>
      </c>
      <c r="C48" s="35" t="s">
        <v>2329</v>
      </c>
      <c r="D48" s="34"/>
      <c r="E48" s="34"/>
      <c r="F48" s="34"/>
      <c r="G48" s="34"/>
    </row>
    <row r="49" spans="1:7" x14ac:dyDescent="0.2">
      <c r="A49" s="35" t="s">
        <v>2330</v>
      </c>
      <c r="B49" s="35" t="s">
        <v>2331</v>
      </c>
      <c r="C49" s="35" t="s">
        <v>2332</v>
      </c>
      <c r="D49" s="34"/>
      <c r="E49" s="34"/>
      <c r="F49" s="34"/>
      <c r="G49" s="34"/>
    </row>
    <row r="50" spans="1:7" x14ac:dyDescent="0.2">
      <c r="A50" s="35" t="s">
        <v>2333</v>
      </c>
      <c r="B50" s="35" t="s">
        <v>2334</v>
      </c>
      <c r="C50" s="35" t="s">
        <v>2335</v>
      </c>
      <c r="D50" s="34"/>
      <c r="E50" s="34"/>
      <c r="F50" s="34"/>
      <c r="G50" s="34"/>
    </row>
    <row r="51" spans="1:7" x14ac:dyDescent="0.2">
      <c r="A51" s="35" t="s">
        <v>2336</v>
      </c>
      <c r="B51" s="35" t="s">
        <v>2337</v>
      </c>
      <c r="C51" s="35" t="s">
        <v>2338</v>
      </c>
      <c r="D51" s="34"/>
      <c r="E51" s="34"/>
      <c r="F51" s="34"/>
      <c r="G51" s="34"/>
    </row>
    <row r="52" spans="1:7" x14ac:dyDescent="0.2">
      <c r="A52" s="35" t="s">
        <v>2339</v>
      </c>
      <c r="B52" s="35" t="s">
        <v>2340</v>
      </c>
      <c r="C52" s="35" t="s">
        <v>2341</v>
      </c>
      <c r="D52" s="34"/>
      <c r="E52" s="34"/>
      <c r="F52" s="34"/>
      <c r="G52" s="34"/>
    </row>
    <row r="53" spans="1:7" x14ac:dyDescent="0.2">
      <c r="A53" s="35" t="s">
        <v>2342</v>
      </c>
      <c r="B53" s="35" t="s">
        <v>2343</v>
      </c>
      <c r="C53" s="35" t="s">
        <v>2344</v>
      </c>
      <c r="D53" s="34"/>
      <c r="E53" s="34"/>
      <c r="F53" s="34"/>
      <c r="G53" s="34"/>
    </row>
    <row r="54" spans="1:7" x14ac:dyDescent="0.2">
      <c r="A54" s="35" t="s">
        <v>2345</v>
      </c>
      <c r="B54" s="35" t="s">
        <v>2346</v>
      </c>
      <c r="C54" s="35" t="s">
        <v>2347</v>
      </c>
      <c r="D54" s="34"/>
      <c r="E54" s="34"/>
      <c r="F54" s="34"/>
      <c r="G54" s="34"/>
    </row>
    <row r="55" spans="1:7" x14ac:dyDescent="0.2">
      <c r="A55" s="35" t="s">
        <v>2348</v>
      </c>
      <c r="B55" s="35" t="s">
        <v>2349</v>
      </c>
      <c r="C55" s="35" t="s">
        <v>2350</v>
      </c>
      <c r="D55" s="34"/>
      <c r="E55" s="34"/>
      <c r="F55" s="34"/>
      <c r="G55" s="34"/>
    </row>
    <row r="56" spans="1:7" x14ac:dyDescent="0.2">
      <c r="A56" s="35" t="s">
        <v>2351</v>
      </c>
      <c r="B56" s="35" t="s">
        <v>2352</v>
      </c>
      <c r="C56" s="35" t="s">
        <v>2353</v>
      </c>
      <c r="D56" s="34"/>
      <c r="E56" s="34"/>
      <c r="F56" s="34"/>
      <c r="G56" s="34"/>
    </row>
    <row r="57" spans="1:7" x14ac:dyDescent="0.2">
      <c r="A57" s="35" t="s">
        <v>2354</v>
      </c>
      <c r="B57" s="35" t="s">
        <v>2355</v>
      </c>
      <c r="C57" s="35" t="s">
        <v>2356</v>
      </c>
      <c r="D57" s="34"/>
      <c r="E57" s="34"/>
      <c r="F57" s="34"/>
      <c r="G57" s="34"/>
    </row>
    <row r="58" spans="1:7" x14ac:dyDescent="0.2">
      <c r="A58" s="35" t="s">
        <v>2357</v>
      </c>
      <c r="B58" s="35" t="s">
        <v>2358</v>
      </c>
      <c r="C58" s="35" t="s">
        <v>2359</v>
      </c>
      <c r="D58" s="34"/>
      <c r="E58" s="34"/>
      <c r="F58" s="34"/>
      <c r="G58" s="34"/>
    </row>
    <row r="59" spans="1:7" x14ac:dyDescent="0.2">
      <c r="A59" s="35" t="s">
        <v>2360</v>
      </c>
      <c r="B59" s="35" t="s">
        <v>2361</v>
      </c>
      <c r="C59" s="35" t="s">
        <v>2362</v>
      </c>
      <c r="D59" s="34"/>
      <c r="E59" s="34"/>
      <c r="F59" s="34"/>
      <c r="G59" s="34"/>
    </row>
    <row r="60" spans="1:7" x14ac:dyDescent="0.2">
      <c r="A60" s="35" t="s">
        <v>2363</v>
      </c>
      <c r="B60" s="35" t="s">
        <v>2364</v>
      </c>
      <c r="C60" s="35" t="s">
        <v>2365</v>
      </c>
      <c r="D60" s="34"/>
      <c r="E60" s="34"/>
      <c r="F60" s="34"/>
      <c r="G60" s="34"/>
    </row>
    <row r="61" spans="1:7" x14ac:dyDescent="0.2">
      <c r="A61" s="35" t="s">
        <v>2366</v>
      </c>
      <c r="B61" s="35" t="s">
        <v>2367</v>
      </c>
      <c r="C61" s="35" t="s">
        <v>2368</v>
      </c>
      <c r="D61" s="34"/>
      <c r="E61" s="34"/>
      <c r="F61" s="34"/>
      <c r="G61" s="34"/>
    </row>
    <row r="62" spans="1:7" x14ac:dyDescent="0.2">
      <c r="A62" s="35" t="s">
        <v>2369</v>
      </c>
      <c r="B62" s="35" t="s">
        <v>2370</v>
      </c>
      <c r="C62" s="35" t="s">
        <v>2371</v>
      </c>
      <c r="D62" s="34"/>
      <c r="E62" s="34"/>
      <c r="F62" s="34"/>
      <c r="G62" s="34"/>
    </row>
    <row r="63" spans="1:7" x14ac:dyDescent="0.2">
      <c r="A63" s="35" t="s">
        <v>2372</v>
      </c>
      <c r="B63" s="35" t="s">
        <v>2373</v>
      </c>
      <c r="C63" s="35" t="s">
        <v>2374</v>
      </c>
      <c r="D63" s="34"/>
      <c r="E63" s="34"/>
      <c r="F63" s="34"/>
      <c r="G63" s="34"/>
    </row>
    <row r="64" spans="1:7" x14ac:dyDescent="0.2">
      <c r="A64" s="35" t="s">
        <v>2375</v>
      </c>
      <c r="B64" s="35" t="s">
        <v>2376</v>
      </c>
      <c r="C64" s="35" t="s">
        <v>2377</v>
      </c>
      <c r="D64" s="34"/>
      <c r="E64" s="34"/>
      <c r="F64" s="34"/>
      <c r="G64" s="34"/>
    </row>
    <row r="65" spans="1:7" x14ac:dyDescent="0.2">
      <c r="A65" s="35" t="s">
        <v>2378</v>
      </c>
      <c r="B65" s="35" t="s">
        <v>2379</v>
      </c>
      <c r="C65" s="35" t="s">
        <v>2380</v>
      </c>
      <c r="D65" s="34"/>
      <c r="E65" s="34"/>
      <c r="F65" s="34"/>
      <c r="G65" s="34"/>
    </row>
    <row r="66" spans="1:7" x14ac:dyDescent="0.2">
      <c r="A66" s="35" t="s">
        <v>2381</v>
      </c>
      <c r="B66" s="35" t="s">
        <v>2382</v>
      </c>
      <c r="C66" s="35" t="s">
        <v>2383</v>
      </c>
      <c r="D66" s="34"/>
      <c r="E66" s="34"/>
      <c r="F66" s="34"/>
      <c r="G66" s="34"/>
    </row>
    <row r="67" spans="1:7" x14ac:dyDescent="0.2">
      <c r="A67" s="35" t="s">
        <v>2384</v>
      </c>
      <c r="B67" s="35" t="s">
        <v>2385</v>
      </c>
      <c r="C67" s="35" t="s">
        <v>2386</v>
      </c>
      <c r="D67" s="34"/>
      <c r="E67" s="34"/>
      <c r="F67" s="34"/>
      <c r="G67" s="34"/>
    </row>
    <row r="68" spans="1:7" x14ac:dyDescent="0.2">
      <c r="A68" s="35" t="s">
        <v>2387</v>
      </c>
      <c r="B68" s="35" t="s">
        <v>2388</v>
      </c>
      <c r="C68" s="35" t="s">
        <v>2389</v>
      </c>
      <c r="D68" s="34"/>
      <c r="E68" s="34"/>
      <c r="F68" s="34"/>
      <c r="G68" s="34"/>
    </row>
    <row r="69" spans="1:7" x14ac:dyDescent="0.2">
      <c r="A69" s="35" t="s">
        <v>2390</v>
      </c>
      <c r="B69" s="35" t="s">
        <v>2391</v>
      </c>
      <c r="C69" s="35" t="s">
        <v>2392</v>
      </c>
      <c r="D69" s="34"/>
      <c r="E69" s="34"/>
      <c r="F69" s="34"/>
      <c r="G69" s="34"/>
    </row>
    <row r="70" spans="1:7" x14ac:dyDescent="0.2">
      <c r="A70" s="35" t="s">
        <v>2393</v>
      </c>
      <c r="B70" s="35" t="s">
        <v>2394</v>
      </c>
      <c r="C70" s="35" t="s">
        <v>2395</v>
      </c>
      <c r="D70" s="34"/>
      <c r="E70" s="34"/>
      <c r="F70" s="34"/>
      <c r="G70" s="34"/>
    </row>
    <row r="71" spans="1:7" x14ac:dyDescent="0.2">
      <c r="A71" s="35" t="s">
        <v>2396</v>
      </c>
      <c r="B71" s="35" t="s">
        <v>2397</v>
      </c>
      <c r="C71" s="35" t="s">
        <v>2398</v>
      </c>
      <c r="D71" s="34"/>
      <c r="E71" s="34"/>
      <c r="F71" s="34"/>
      <c r="G71" s="34"/>
    </row>
    <row r="72" spans="1:7" x14ac:dyDescent="0.2">
      <c r="A72" s="35" t="s">
        <v>2399</v>
      </c>
      <c r="B72" s="35" t="s">
        <v>2400</v>
      </c>
      <c r="C72" s="35" t="s">
        <v>2401</v>
      </c>
      <c r="D72" s="34"/>
      <c r="E72" s="34"/>
      <c r="F72" s="34"/>
      <c r="G72" s="34"/>
    </row>
    <row r="73" spans="1:7" x14ac:dyDescent="0.2">
      <c r="A73" s="35" t="s">
        <v>2402</v>
      </c>
      <c r="B73" s="35" t="s">
        <v>2403</v>
      </c>
      <c r="C73" s="35" t="s">
        <v>2404</v>
      </c>
      <c r="D73" s="34"/>
      <c r="E73" s="34"/>
      <c r="F73" s="34"/>
      <c r="G73" s="34"/>
    </row>
    <row r="74" spans="1:7" x14ac:dyDescent="0.2">
      <c r="A74" s="35" t="s">
        <v>2405</v>
      </c>
      <c r="B74" s="35" t="s">
        <v>2406</v>
      </c>
      <c r="C74" s="35" t="s">
        <v>2407</v>
      </c>
      <c r="D74" s="34"/>
      <c r="E74" s="34"/>
      <c r="F74" s="34"/>
      <c r="G74" s="34"/>
    </row>
    <row r="75" spans="1:7" x14ac:dyDescent="0.2">
      <c r="A75" s="35" t="s">
        <v>2408</v>
      </c>
      <c r="B75" s="35" t="s">
        <v>2409</v>
      </c>
      <c r="C75" s="35" t="s">
        <v>2410</v>
      </c>
      <c r="D75" s="34"/>
      <c r="E75" s="34"/>
      <c r="F75" s="34"/>
      <c r="G75" s="34"/>
    </row>
    <row r="76" spans="1:7" x14ac:dyDescent="0.2">
      <c r="A76" s="35" t="s">
        <v>2411</v>
      </c>
      <c r="B76" s="35" t="s">
        <v>2412</v>
      </c>
      <c r="C76" s="35" t="s">
        <v>2413</v>
      </c>
      <c r="D76" s="34"/>
      <c r="E76" s="34"/>
      <c r="F76" s="34"/>
      <c r="G76" s="34"/>
    </row>
    <row r="77" spans="1:7" x14ac:dyDescent="0.2">
      <c r="A77" s="35" t="s">
        <v>2414</v>
      </c>
      <c r="B77" s="35" t="s">
        <v>2415</v>
      </c>
      <c r="C77" s="35" t="s">
        <v>2416</v>
      </c>
      <c r="D77" s="34"/>
      <c r="E77" s="34"/>
      <c r="F77" s="34"/>
      <c r="G77" s="34"/>
    </row>
    <row r="78" spans="1:7" x14ac:dyDescent="0.2">
      <c r="A78" s="35" t="s">
        <v>2417</v>
      </c>
      <c r="B78" s="35" t="s">
        <v>2418</v>
      </c>
      <c r="C78" s="35" t="s">
        <v>2419</v>
      </c>
      <c r="D78" s="34"/>
      <c r="E78" s="34"/>
      <c r="F78" s="34"/>
      <c r="G78" s="34"/>
    </row>
    <row r="79" spans="1:7" x14ac:dyDescent="0.2">
      <c r="A79" s="35" t="s">
        <v>2420</v>
      </c>
      <c r="B79" s="35" t="s">
        <v>2421</v>
      </c>
      <c r="C79" s="35" t="s">
        <v>2422</v>
      </c>
      <c r="D79" s="34"/>
      <c r="E79" s="34"/>
      <c r="F79" s="34"/>
      <c r="G79" s="34"/>
    </row>
    <row r="80" spans="1:7" x14ac:dyDescent="0.2">
      <c r="A80" s="35" t="s">
        <v>2423</v>
      </c>
      <c r="B80" s="35" t="s">
        <v>2424</v>
      </c>
      <c r="C80" s="35" t="s">
        <v>2425</v>
      </c>
      <c r="D80" s="34"/>
      <c r="E80" s="34"/>
      <c r="F80" s="34"/>
      <c r="G80" s="34"/>
    </row>
    <row r="81" spans="1:7" x14ac:dyDescent="0.2">
      <c r="A81" s="35" t="s">
        <v>2426</v>
      </c>
      <c r="B81" s="35" t="s">
        <v>2427</v>
      </c>
      <c r="C81" s="35" t="s">
        <v>2428</v>
      </c>
      <c r="D81" s="34"/>
      <c r="E81" s="34"/>
      <c r="F81" s="34"/>
      <c r="G81" s="34"/>
    </row>
    <row r="82" spans="1:7" x14ac:dyDescent="0.2">
      <c r="A82" s="35" t="s">
        <v>2429</v>
      </c>
      <c r="B82" s="35" t="s">
        <v>2430</v>
      </c>
      <c r="C82" s="35" t="s">
        <v>2431</v>
      </c>
      <c r="D82" s="34"/>
      <c r="E82" s="34"/>
      <c r="F82" s="34"/>
      <c r="G82" s="34"/>
    </row>
    <row r="83" spans="1:7" x14ac:dyDescent="0.2">
      <c r="A83" s="35" t="s">
        <v>2432</v>
      </c>
      <c r="B83" s="35" t="s">
        <v>2433</v>
      </c>
      <c r="C83" s="35" t="s">
        <v>2434</v>
      </c>
      <c r="D83" s="34"/>
      <c r="E83" s="34"/>
      <c r="F83" s="34"/>
      <c r="G83" s="34"/>
    </row>
    <row r="84" spans="1:7" x14ac:dyDescent="0.2">
      <c r="A84" s="35" t="s">
        <v>2435</v>
      </c>
      <c r="B84" s="35" t="s">
        <v>2436</v>
      </c>
      <c r="C84" s="35" t="s">
        <v>2437</v>
      </c>
      <c r="D84" s="34"/>
      <c r="E84" s="34"/>
      <c r="F84" s="34"/>
      <c r="G84" s="34"/>
    </row>
    <row r="85" spans="1:7" x14ac:dyDescent="0.2">
      <c r="A85" s="35" t="s">
        <v>2438</v>
      </c>
      <c r="B85" s="35" t="s">
        <v>2439</v>
      </c>
      <c r="C85" s="35" t="s">
        <v>2440</v>
      </c>
      <c r="D85" s="34"/>
      <c r="E85" s="34"/>
      <c r="F85" s="34"/>
      <c r="G85" s="34"/>
    </row>
    <row r="86" spans="1:7" x14ac:dyDescent="0.2">
      <c r="A86" s="35" t="s">
        <v>2441</v>
      </c>
      <c r="B86" s="35" t="s">
        <v>2442</v>
      </c>
      <c r="C86" s="35" t="s">
        <v>2443</v>
      </c>
      <c r="D86" s="34"/>
      <c r="E86" s="34"/>
      <c r="F86" s="34"/>
      <c r="G86" s="34"/>
    </row>
    <row r="87" spans="1:7" x14ac:dyDescent="0.2">
      <c r="A87" s="35" t="s">
        <v>2444</v>
      </c>
      <c r="B87" s="35" t="s">
        <v>2445</v>
      </c>
      <c r="C87" s="35" t="s">
        <v>2446</v>
      </c>
      <c r="D87" s="34"/>
      <c r="E87" s="34"/>
      <c r="F87" s="34"/>
      <c r="G87" s="34"/>
    </row>
    <row r="88" spans="1:7" x14ac:dyDescent="0.2">
      <c r="A88" s="35" t="s">
        <v>2447</v>
      </c>
      <c r="B88" s="35" t="s">
        <v>2448</v>
      </c>
      <c r="C88" s="35" t="s">
        <v>2449</v>
      </c>
      <c r="D88" s="34"/>
      <c r="E88" s="34"/>
      <c r="F88" s="34"/>
      <c r="G88" s="34"/>
    </row>
    <row r="89" spans="1:7" x14ac:dyDescent="0.2">
      <c r="A89" s="35" t="s">
        <v>2450</v>
      </c>
      <c r="B89" s="35" t="s">
        <v>2451</v>
      </c>
      <c r="C89" s="35" t="s">
        <v>2452</v>
      </c>
      <c r="D89" s="34"/>
      <c r="E89" s="34"/>
      <c r="F89" s="34"/>
      <c r="G89" s="34"/>
    </row>
    <row r="90" spans="1:7" x14ac:dyDescent="0.2">
      <c r="A90" s="35" t="s">
        <v>2453</v>
      </c>
      <c r="B90" s="35" t="s">
        <v>2454</v>
      </c>
      <c r="C90" s="35" t="s">
        <v>2455</v>
      </c>
      <c r="D90" s="34"/>
      <c r="E90" s="34"/>
      <c r="F90" s="34"/>
      <c r="G90" s="34"/>
    </row>
    <row r="91" spans="1:7" x14ac:dyDescent="0.2">
      <c r="A91" s="35" t="s">
        <v>2456</v>
      </c>
      <c r="B91" s="35" t="s">
        <v>2457</v>
      </c>
      <c r="C91" s="35" t="s">
        <v>2458</v>
      </c>
      <c r="D91" s="34"/>
      <c r="E91" s="34"/>
      <c r="F91" s="34"/>
      <c r="G91" s="34"/>
    </row>
    <row r="92" spans="1:7" x14ac:dyDescent="0.2">
      <c r="A92" s="35" t="s">
        <v>2459</v>
      </c>
      <c r="B92" s="35" t="s">
        <v>2460</v>
      </c>
      <c r="C92" s="35" t="s">
        <v>2461</v>
      </c>
      <c r="D92" s="34"/>
      <c r="E92" s="34"/>
      <c r="F92" s="34"/>
      <c r="G92" s="34"/>
    </row>
    <row r="93" spans="1:7" x14ac:dyDescent="0.2">
      <c r="A93" s="35" t="s">
        <v>2462</v>
      </c>
      <c r="B93" s="35" t="s">
        <v>2463</v>
      </c>
      <c r="C93" s="35" t="s">
        <v>2464</v>
      </c>
      <c r="D93" s="34"/>
      <c r="E93" s="34"/>
      <c r="F93" s="34"/>
      <c r="G93" s="34"/>
    </row>
    <row r="94" spans="1:7" x14ac:dyDescent="0.2">
      <c r="A94" s="35" t="s">
        <v>2465</v>
      </c>
      <c r="B94" s="35" t="s">
        <v>2466</v>
      </c>
      <c r="C94" s="35" t="s">
        <v>2467</v>
      </c>
      <c r="D94" s="34"/>
      <c r="E94" s="34"/>
      <c r="F94" s="34"/>
      <c r="G94" s="34"/>
    </row>
    <row r="95" spans="1:7" x14ac:dyDescent="0.2">
      <c r="A95" s="35" t="s">
        <v>2468</v>
      </c>
      <c r="B95" s="35" t="s">
        <v>2469</v>
      </c>
      <c r="C95" s="35" t="s">
        <v>2470</v>
      </c>
      <c r="D95" s="34"/>
      <c r="E95" s="34"/>
      <c r="F95" s="34"/>
      <c r="G95" s="34"/>
    </row>
    <row r="96" spans="1:7" x14ac:dyDescent="0.2">
      <c r="A96" s="35" t="s">
        <v>2471</v>
      </c>
      <c r="B96" s="35" t="s">
        <v>2472</v>
      </c>
      <c r="C96" s="35" t="s">
        <v>2473</v>
      </c>
      <c r="D96" s="34"/>
      <c r="E96" s="34"/>
      <c r="F96" s="34"/>
      <c r="G96" s="34"/>
    </row>
    <row r="97" spans="1:7" x14ac:dyDescent="0.2">
      <c r="A97" s="35" t="s">
        <v>2474</v>
      </c>
      <c r="B97" s="35" t="s">
        <v>2475</v>
      </c>
      <c r="C97" s="35" t="s">
        <v>2476</v>
      </c>
      <c r="D97" s="34"/>
      <c r="E97" s="34"/>
      <c r="F97" s="34"/>
      <c r="G97" s="34"/>
    </row>
    <row r="98" spans="1:7" x14ac:dyDescent="0.2">
      <c r="A98" s="35" t="s">
        <v>2477</v>
      </c>
      <c r="B98" s="35" t="s">
        <v>2478</v>
      </c>
      <c r="C98" s="35" t="s">
        <v>2479</v>
      </c>
      <c r="D98" s="34"/>
      <c r="E98" s="34"/>
      <c r="F98" s="34"/>
      <c r="G98" s="34"/>
    </row>
    <row r="99" spans="1:7" x14ac:dyDescent="0.2">
      <c r="A99" s="35" t="s">
        <v>2480</v>
      </c>
      <c r="B99" s="35" t="s">
        <v>2481</v>
      </c>
      <c r="C99" s="35" t="s">
        <v>2482</v>
      </c>
      <c r="D99" s="34"/>
      <c r="E99" s="34"/>
      <c r="F99" s="34"/>
      <c r="G99" s="34"/>
    </row>
    <row r="100" spans="1:7" x14ac:dyDescent="0.2">
      <c r="A100" s="35" t="s">
        <v>2483</v>
      </c>
      <c r="B100" s="35" t="s">
        <v>2484</v>
      </c>
      <c r="C100" s="35" t="s">
        <v>2485</v>
      </c>
      <c r="D100" s="34"/>
      <c r="E100" s="34"/>
      <c r="F100" s="34"/>
      <c r="G100" s="34"/>
    </row>
    <row r="101" spans="1:7" x14ac:dyDescent="0.2">
      <c r="A101" s="35" t="s">
        <v>2486</v>
      </c>
      <c r="B101" s="35" t="s">
        <v>2487</v>
      </c>
      <c r="C101" s="35" t="s">
        <v>2488</v>
      </c>
      <c r="D101" s="34"/>
      <c r="E101" s="34"/>
      <c r="F101" s="34"/>
      <c r="G101" s="34"/>
    </row>
    <row r="102" spans="1:7" x14ac:dyDescent="0.2">
      <c r="A102" s="35" t="s">
        <v>2489</v>
      </c>
      <c r="B102" s="35" t="s">
        <v>2490</v>
      </c>
      <c r="C102" s="35" t="s">
        <v>2491</v>
      </c>
      <c r="D102" s="34"/>
      <c r="E102" s="34"/>
      <c r="F102" s="34"/>
      <c r="G102" s="34"/>
    </row>
    <row r="103" spans="1:7" x14ac:dyDescent="0.2">
      <c r="A103" s="35" t="s">
        <v>2492</v>
      </c>
      <c r="B103" s="35" t="s">
        <v>2493</v>
      </c>
      <c r="C103" s="35" t="s">
        <v>2494</v>
      </c>
      <c r="D103" s="34"/>
      <c r="E103" s="34"/>
      <c r="F103" s="34"/>
      <c r="G103" s="34"/>
    </row>
    <row r="104" spans="1:7" x14ac:dyDescent="0.2">
      <c r="A104" s="35" t="s">
        <v>2495</v>
      </c>
      <c r="B104" s="35" t="s">
        <v>2496</v>
      </c>
      <c r="C104" s="35" t="s">
        <v>2497</v>
      </c>
      <c r="D104" s="34"/>
      <c r="E104" s="34"/>
      <c r="F104" s="34"/>
      <c r="G104" s="34"/>
    </row>
    <row r="105" spans="1:7" x14ac:dyDescent="0.2">
      <c r="A105" s="35" t="s">
        <v>2498</v>
      </c>
      <c r="B105" s="35" t="s">
        <v>2499</v>
      </c>
      <c r="C105" s="35" t="s">
        <v>2500</v>
      </c>
      <c r="D105" s="34"/>
      <c r="E105" s="34"/>
      <c r="F105" s="34"/>
      <c r="G105" s="34"/>
    </row>
    <row r="106" spans="1:7" x14ac:dyDescent="0.2">
      <c r="A106" s="35" t="s">
        <v>2501</v>
      </c>
      <c r="B106" s="35" t="s">
        <v>2502</v>
      </c>
      <c r="C106" s="35" t="s">
        <v>2503</v>
      </c>
      <c r="D106" s="34"/>
      <c r="E106" s="34"/>
      <c r="F106" s="34"/>
      <c r="G106" s="34"/>
    </row>
    <row r="107" spans="1:7" x14ac:dyDescent="0.2">
      <c r="A107" s="35" t="s">
        <v>2504</v>
      </c>
      <c r="B107" s="35" t="s">
        <v>2505</v>
      </c>
      <c r="C107" s="35" t="s">
        <v>2506</v>
      </c>
      <c r="D107" s="34"/>
      <c r="E107" s="34"/>
      <c r="F107" s="34"/>
      <c r="G107" s="34"/>
    </row>
    <row r="108" spans="1:7" x14ac:dyDescent="0.2">
      <c r="A108" s="35" t="s">
        <v>2507</v>
      </c>
      <c r="B108" s="35" t="s">
        <v>2508</v>
      </c>
      <c r="C108" s="35" t="s">
        <v>2509</v>
      </c>
      <c r="D108" s="34"/>
      <c r="E108" s="34"/>
      <c r="F108" s="34"/>
      <c r="G108" s="34"/>
    </row>
    <row r="109" spans="1:7" x14ac:dyDescent="0.2">
      <c r="A109" s="35" t="s">
        <v>2510</v>
      </c>
      <c r="B109" s="35" t="s">
        <v>2511</v>
      </c>
      <c r="C109" s="35" t="s">
        <v>2512</v>
      </c>
      <c r="D109" s="34"/>
      <c r="E109" s="34"/>
      <c r="F109" s="34"/>
      <c r="G109" s="34"/>
    </row>
    <row r="110" spans="1:7" x14ac:dyDescent="0.2">
      <c r="A110" s="35" t="s">
        <v>2513</v>
      </c>
      <c r="B110" s="35" t="s">
        <v>2514</v>
      </c>
      <c r="C110" s="35" t="s">
        <v>2515</v>
      </c>
      <c r="D110" s="34"/>
      <c r="E110" s="34"/>
      <c r="F110" s="34"/>
      <c r="G110" s="34"/>
    </row>
    <row r="111" spans="1:7" x14ac:dyDescent="0.2">
      <c r="A111" s="35" t="s">
        <v>2516</v>
      </c>
      <c r="B111" s="35" t="s">
        <v>2517</v>
      </c>
      <c r="C111" s="35" t="s">
        <v>2518</v>
      </c>
      <c r="D111" s="34"/>
      <c r="E111" s="34"/>
      <c r="F111" s="34"/>
      <c r="G111" s="34"/>
    </row>
    <row r="112" spans="1:7" x14ac:dyDescent="0.2">
      <c r="A112" s="35" t="s">
        <v>2519</v>
      </c>
      <c r="B112" s="35" t="s">
        <v>2520</v>
      </c>
      <c r="C112" s="35" t="s">
        <v>2521</v>
      </c>
      <c r="D112" s="34"/>
      <c r="E112" s="34"/>
      <c r="F112" s="34"/>
      <c r="G112" s="34"/>
    </row>
    <row r="113" spans="1:7" x14ac:dyDescent="0.2">
      <c r="A113" s="35" t="s">
        <v>2522</v>
      </c>
      <c r="B113" s="35" t="s">
        <v>2523</v>
      </c>
      <c r="C113" s="35" t="s">
        <v>2524</v>
      </c>
      <c r="D113" s="34"/>
      <c r="E113" s="34"/>
      <c r="F113" s="34"/>
      <c r="G113" s="34"/>
    </row>
    <row r="114" spans="1:7" x14ac:dyDescent="0.2">
      <c r="A114" s="35" t="s">
        <v>2525</v>
      </c>
      <c r="B114" s="35" t="s">
        <v>2526</v>
      </c>
      <c r="C114" s="35" t="s">
        <v>2527</v>
      </c>
      <c r="D114" s="34"/>
      <c r="E114" s="34"/>
      <c r="F114" s="34"/>
      <c r="G114" s="34"/>
    </row>
    <row r="115" spans="1:7" x14ac:dyDescent="0.2">
      <c r="A115" s="35" t="s">
        <v>2528</v>
      </c>
      <c r="B115" s="35" t="s">
        <v>2529</v>
      </c>
      <c r="C115" s="35" t="s">
        <v>2530</v>
      </c>
      <c r="D115" s="34"/>
      <c r="E115" s="34"/>
      <c r="F115" s="34"/>
      <c r="G115" s="34"/>
    </row>
    <row r="116" spans="1:7" x14ac:dyDescent="0.2">
      <c r="A116" s="35" t="s">
        <v>2531</v>
      </c>
      <c r="B116" s="35" t="s">
        <v>2532</v>
      </c>
      <c r="C116" s="35" t="s">
        <v>2533</v>
      </c>
      <c r="D116" s="34"/>
      <c r="E116" s="34"/>
      <c r="F116" s="34"/>
      <c r="G116" s="34"/>
    </row>
    <row r="117" spans="1:7" x14ac:dyDescent="0.2">
      <c r="A117" s="35" t="s">
        <v>2534</v>
      </c>
      <c r="B117" s="35" t="s">
        <v>2535</v>
      </c>
      <c r="C117" s="35" t="s">
        <v>2536</v>
      </c>
      <c r="D117" s="34"/>
      <c r="E117" s="34"/>
      <c r="F117" s="34"/>
      <c r="G117" s="34"/>
    </row>
    <row r="118" spans="1:7" x14ac:dyDescent="0.2">
      <c r="A118" s="35" t="s">
        <v>2537</v>
      </c>
      <c r="B118" s="35" t="s">
        <v>2538</v>
      </c>
      <c r="C118" s="35" t="s">
        <v>2539</v>
      </c>
      <c r="D118" s="34"/>
      <c r="E118" s="34"/>
      <c r="F118" s="34"/>
      <c r="G118" s="34"/>
    </row>
    <row r="119" spans="1:7" x14ac:dyDescent="0.2">
      <c r="A119" s="35" t="s">
        <v>2540</v>
      </c>
      <c r="B119" s="35" t="s">
        <v>2541</v>
      </c>
      <c r="C119" s="35" t="s">
        <v>2542</v>
      </c>
      <c r="D119" s="34"/>
      <c r="E119" s="34"/>
      <c r="F119" s="34"/>
      <c r="G119" s="34"/>
    </row>
    <row r="120" spans="1:7" x14ac:dyDescent="0.2">
      <c r="A120" s="35" t="s">
        <v>2543</v>
      </c>
      <c r="B120" s="35" t="s">
        <v>2544</v>
      </c>
      <c r="C120" s="35" t="s">
        <v>2545</v>
      </c>
      <c r="D120" s="34"/>
      <c r="E120" s="34"/>
      <c r="F120" s="34"/>
      <c r="G120" s="34"/>
    </row>
    <row r="121" spans="1:7" x14ac:dyDescent="0.2">
      <c r="A121" s="35" t="s">
        <v>2546</v>
      </c>
      <c r="B121" s="35" t="s">
        <v>2547</v>
      </c>
      <c r="C121" s="35" t="s">
        <v>2548</v>
      </c>
      <c r="D121" s="34"/>
      <c r="E121" s="34"/>
      <c r="F121" s="34"/>
      <c r="G121" s="34"/>
    </row>
    <row r="122" spans="1:7" x14ac:dyDescent="0.2">
      <c r="A122" s="35" t="s">
        <v>2549</v>
      </c>
      <c r="B122" s="35" t="s">
        <v>2550</v>
      </c>
      <c r="C122" s="35" t="s">
        <v>2551</v>
      </c>
      <c r="D122" s="34"/>
      <c r="E122" s="34"/>
      <c r="F122" s="34"/>
      <c r="G122" s="34"/>
    </row>
    <row r="123" spans="1:7" x14ac:dyDescent="0.2">
      <c r="A123" s="35" t="s">
        <v>2552</v>
      </c>
      <c r="B123" s="35" t="s">
        <v>2553</v>
      </c>
      <c r="C123" s="35" t="s">
        <v>2554</v>
      </c>
      <c r="D123" s="34"/>
      <c r="E123" s="34"/>
      <c r="F123" s="34"/>
      <c r="G123" s="34"/>
    </row>
    <row r="124" spans="1:7" x14ac:dyDescent="0.2">
      <c r="A124" s="35" t="s">
        <v>2555</v>
      </c>
      <c r="B124" s="35" t="s">
        <v>2556</v>
      </c>
      <c r="C124" s="35" t="s">
        <v>2557</v>
      </c>
      <c r="D124" s="34"/>
      <c r="E124" s="34"/>
      <c r="F124" s="34"/>
      <c r="G124" s="34"/>
    </row>
    <row r="125" spans="1:7" x14ac:dyDescent="0.2">
      <c r="A125" s="35" t="s">
        <v>2558</v>
      </c>
      <c r="B125" s="35" t="s">
        <v>2559</v>
      </c>
      <c r="C125" s="35" t="s">
        <v>2560</v>
      </c>
      <c r="D125" s="34"/>
      <c r="E125" s="34"/>
      <c r="F125" s="34"/>
      <c r="G125" s="34"/>
    </row>
    <row r="126" spans="1:7" x14ac:dyDescent="0.2">
      <c r="A126" s="35" t="s">
        <v>2561</v>
      </c>
      <c r="B126" s="35" t="s">
        <v>2562</v>
      </c>
      <c r="C126" s="35" t="s">
        <v>2563</v>
      </c>
      <c r="D126" s="34"/>
      <c r="E126" s="34"/>
      <c r="F126" s="34"/>
      <c r="G126" s="34"/>
    </row>
    <row r="127" spans="1:7" x14ac:dyDescent="0.2">
      <c r="A127" s="35" t="s">
        <v>2564</v>
      </c>
      <c r="B127" s="35" t="s">
        <v>2565</v>
      </c>
      <c r="C127" s="35" t="s">
        <v>2566</v>
      </c>
      <c r="D127" s="34"/>
      <c r="E127" s="34"/>
      <c r="F127" s="34"/>
      <c r="G127" s="34"/>
    </row>
    <row r="128" spans="1:7" x14ac:dyDescent="0.2">
      <c r="A128" s="35" t="s">
        <v>2567</v>
      </c>
      <c r="B128" s="35" t="s">
        <v>2568</v>
      </c>
      <c r="C128" s="35" t="s">
        <v>2569</v>
      </c>
      <c r="D128" s="34"/>
      <c r="E128" s="34"/>
      <c r="F128" s="34"/>
      <c r="G128" s="34"/>
    </row>
    <row r="129" spans="1:7" x14ac:dyDescent="0.2">
      <c r="A129" s="35" t="s">
        <v>2570</v>
      </c>
      <c r="B129" s="35" t="s">
        <v>2571</v>
      </c>
      <c r="C129" s="35" t="s">
        <v>2572</v>
      </c>
      <c r="D129" s="34"/>
      <c r="E129" s="34"/>
      <c r="F129" s="34"/>
      <c r="G129" s="34"/>
    </row>
    <row r="130" spans="1:7" x14ac:dyDescent="0.2">
      <c r="A130" s="35" t="s">
        <v>2573</v>
      </c>
      <c r="B130" s="35" t="s">
        <v>2574</v>
      </c>
      <c r="C130" s="35" t="s">
        <v>2575</v>
      </c>
      <c r="D130" s="34"/>
      <c r="E130" s="34"/>
      <c r="F130" s="34"/>
      <c r="G130" s="34"/>
    </row>
    <row r="131" spans="1:7" x14ac:dyDescent="0.2">
      <c r="A131" s="35" t="s">
        <v>2576</v>
      </c>
      <c r="B131" s="35" t="s">
        <v>2577</v>
      </c>
      <c r="C131" s="35" t="s">
        <v>2578</v>
      </c>
      <c r="D131" s="34"/>
      <c r="E131" s="34"/>
      <c r="F131" s="34"/>
      <c r="G131" s="34"/>
    </row>
    <row r="132" spans="1:7" x14ac:dyDescent="0.2">
      <c r="A132" s="35" t="s">
        <v>2579</v>
      </c>
      <c r="B132" s="35" t="s">
        <v>2580</v>
      </c>
      <c r="C132" s="35" t="s">
        <v>2581</v>
      </c>
      <c r="D132" s="34"/>
      <c r="E132" s="34"/>
      <c r="F132" s="34"/>
      <c r="G132" s="34"/>
    </row>
    <row r="133" spans="1:7" x14ac:dyDescent="0.2">
      <c r="A133" s="35" t="s">
        <v>2582</v>
      </c>
      <c r="B133" s="35" t="s">
        <v>2583</v>
      </c>
      <c r="C133" s="35" t="s">
        <v>2584</v>
      </c>
      <c r="D133" s="34"/>
      <c r="E133" s="34"/>
      <c r="F133" s="34"/>
      <c r="G133" s="34"/>
    </row>
    <row r="134" spans="1:7" x14ac:dyDescent="0.2">
      <c r="A134" s="35" t="s">
        <v>2585</v>
      </c>
      <c r="B134" s="35" t="s">
        <v>2586</v>
      </c>
      <c r="C134" s="35" t="s">
        <v>2587</v>
      </c>
      <c r="D134" s="34"/>
      <c r="E134" s="34"/>
      <c r="F134" s="34"/>
      <c r="G134" s="34"/>
    </row>
    <row r="135" spans="1:7" x14ac:dyDescent="0.2">
      <c r="A135" s="35" t="s">
        <v>2588</v>
      </c>
      <c r="B135" s="35" t="s">
        <v>2589</v>
      </c>
      <c r="C135" s="35" t="s">
        <v>2590</v>
      </c>
      <c r="D135" s="34"/>
      <c r="E135" s="34"/>
      <c r="F135" s="34"/>
      <c r="G135" s="34"/>
    </row>
    <row r="136" spans="1:7" x14ac:dyDescent="0.2">
      <c r="A136" s="35" t="s">
        <v>2591</v>
      </c>
      <c r="B136" s="35" t="s">
        <v>2592</v>
      </c>
      <c r="C136" s="35" t="s">
        <v>2593</v>
      </c>
      <c r="D136" s="34"/>
      <c r="E136" s="34"/>
      <c r="F136" s="34"/>
      <c r="G136" s="34"/>
    </row>
    <row r="137" spans="1:7" x14ac:dyDescent="0.2">
      <c r="A137" s="35" t="s">
        <v>2594</v>
      </c>
      <c r="B137" s="35" t="s">
        <v>2595</v>
      </c>
      <c r="C137" s="35" t="s">
        <v>2596</v>
      </c>
      <c r="D137" s="34"/>
      <c r="E137" s="34"/>
      <c r="F137" s="34"/>
      <c r="G137" s="34"/>
    </row>
    <row r="138" spans="1:7" x14ac:dyDescent="0.2">
      <c r="A138" s="35" t="s">
        <v>2597</v>
      </c>
      <c r="B138" s="35" t="s">
        <v>2598</v>
      </c>
      <c r="C138" s="35" t="s">
        <v>2599</v>
      </c>
      <c r="D138" s="34"/>
      <c r="E138" s="34"/>
      <c r="F138" s="34"/>
      <c r="G138" s="34"/>
    </row>
    <row r="139" spans="1:7" x14ac:dyDescent="0.2">
      <c r="A139" s="35" t="s">
        <v>2600</v>
      </c>
      <c r="B139" s="35" t="s">
        <v>2601</v>
      </c>
      <c r="C139" s="35" t="s">
        <v>2602</v>
      </c>
      <c r="D139" s="34"/>
      <c r="E139" s="34"/>
      <c r="F139" s="34"/>
      <c r="G139" s="34"/>
    </row>
    <row r="140" spans="1:7" x14ac:dyDescent="0.2">
      <c r="A140" s="35" t="s">
        <v>2603</v>
      </c>
      <c r="B140" s="35" t="s">
        <v>2604</v>
      </c>
      <c r="C140" s="35" t="s">
        <v>2605</v>
      </c>
      <c r="D140" s="34"/>
      <c r="E140" s="34"/>
      <c r="F140" s="34"/>
      <c r="G140" s="34"/>
    </row>
    <row r="141" spans="1:7" x14ac:dyDescent="0.2">
      <c r="A141" s="35" t="s">
        <v>2606</v>
      </c>
      <c r="B141" s="35" t="s">
        <v>2607</v>
      </c>
      <c r="C141" s="35" t="s">
        <v>2608</v>
      </c>
      <c r="D141" s="34"/>
      <c r="E141" s="34"/>
      <c r="F141" s="34"/>
      <c r="G141" s="34"/>
    </row>
    <row r="142" spans="1:7" x14ac:dyDescent="0.2">
      <c r="A142" s="35" t="s">
        <v>2609</v>
      </c>
      <c r="B142" s="35" t="s">
        <v>2610</v>
      </c>
      <c r="C142" s="35" t="s">
        <v>2611</v>
      </c>
      <c r="D142" s="34"/>
      <c r="E142" s="34"/>
      <c r="F142" s="34"/>
      <c r="G142" s="34"/>
    </row>
    <row r="143" spans="1:7" x14ac:dyDescent="0.2">
      <c r="A143" s="35" t="s">
        <v>2612</v>
      </c>
      <c r="B143" s="35" t="s">
        <v>2613</v>
      </c>
      <c r="C143" s="35" t="s">
        <v>2614</v>
      </c>
      <c r="D143" s="34"/>
      <c r="E143" s="34"/>
      <c r="F143" s="34"/>
      <c r="G143" s="34"/>
    </row>
    <row r="144" spans="1:7" x14ac:dyDescent="0.2">
      <c r="A144" s="35" t="s">
        <v>2615</v>
      </c>
      <c r="B144" s="35" t="s">
        <v>2616</v>
      </c>
      <c r="C144" s="35" t="s">
        <v>2617</v>
      </c>
      <c r="D144" s="34"/>
      <c r="E144" s="34"/>
      <c r="F144" s="34"/>
      <c r="G144" s="34"/>
    </row>
    <row r="145" spans="1:7" x14ac:dyDescent="0.2">
      <c r="A145" s="35" t="s">
        <v>2618</v>
      </c>
      <c r="B145" s="35" t="s">
        <v>2619</v>
      </c>
      <c r="C145" s="35" t="s">
        <v>2620</v>
      </c>
      <c r="D145" s="34"/>
      <c r="E145" s="34"/>
      <c r="F145" s="34"/>
      <c r="G145" s="34"/>
    </row>
    <row r="146" spans="1:7" x14ac:dyDescent="0.2">
      <c r="A146" s="35" t="s">
        <v>2621</v>
      </c>
      <c r="B146" s="35" t="s">
        <v>2622</v>
      </c>
      <c r="C146" s="35" t="s">
        <v>2623</v>
      </c>
      <c r="D146" s="34"/>
      <c r="E146" s="34"/>
      <c r="F146" s="34"/>
      <c r="G146" s="34"/>
    </row>
    <row r="147" spans="1:7" x14ac:dyDescent="0.2">
      <c r="A147" s="35" t="s">
        <v>2624</v>
      </c>
      <c r="B147" s="35" t="s">
        <v>2625</v>
      </c>
      <c r="C147" s="35" t="s">
        <v>2626</v>
      </c>
      <c r="D147" s="34"/>
      <c r="E147" s="34"/>
      <c r="F147" s="34"/>
      <c r="G147" s="34"/>
    </row>
    <row r="148" spans="1:7" x14ac:dyDescent="0.2">
      <c r="A148" s="35" t="s">
        <v>2627</v>
      </c>
      <c r="B148" s="35" t="s">
        <v>2628</v>
      </c>
      <c r="C148" s="35" t="s">
        <v>2629</v>
      </c>
      <c r="D148" s="34"/>
      <c r="E148" s="34"/>
      <c r="F148" s="34"/>
      <c r="G148" s="34"/>
    </row>
    <row r="149" spans="1:7" x14ac:dyDescent="0.2">
      <c r="A149" s="35" t="s">
        <v>2630</v>
      </c>
      <c r="B149" s="35" t="s">
        <v>2631</v>
      </c>
      <c r="C149" s="35" t="s">
        <v>2632</v>
      </c>
      <c r="D149" s="34"/>
      <c r="E149" s="34"/>
      <c r="F149" s="34"/>
      <c r="G149" s="34"/>
    </row>
    <row r="150" spans="1:7" x14ac:dyDescent="0.2">
      <c r="A150" s="35" t="s">
        <v>2633</v>
      </c>
      <c r="B150" s="35" t="s">
        <v>2634</v>
      </c>
      <c r="C150" s="35" t="s">
        <v>2635</v>
      </c>
      <c r="D150" s="34"/>
      <c r="E150" s="34"/>
      <c r="F150" s="34"/>
      <c r="G150" s="34"/>
    </row>
    <row r="151" spans="1:7" x14ac:dyDescent="0.2">
      <c r="A151" s="35" t="s">
        <v>2636</v>
      </c>
      <c r="B151" s="35" t="s">
        <v>2637</v>
      </c>
      <c r="C151" s="35" t="s">
        <v>2638</v>
      </c>
      <c r="D151" s="34"/>
      <c r="E151" s="34"/>
      <c r="F151" s="34"/>
      <c r="G151" s="34"/>
    </row>
    <row r="152" spans="1:7" x14ac:dyDescent="0.2">
      <c r="A152" s="35" t="s">
        <v>2639</v>
      </c>
      <c r="B152" s="35" t="s">
        <v>2640</v>
      </c>
      <c r="C152" s="35" t="s">
        <v>2641</v>
      </c>
      <c r="D152" s="34"/>
      <c r="E152" s="34"/>
      <c r="F152" s="34"/>
      <c r="G152" s="34"/>
    </row>
    <row r="153" spans="1:7" x14ac:dyDescent="0.2">
      <c r="A153" s="35" t="s">
        <v>2642</v>
      </c>
      <c r="B153" s="35" t="s">
        <v>2643</v>
      </c>
      <c r="C153" s="35" t="s">
        <v>2644</v>
      </c>
      <c r="D153" s="34"/>
      <c r="E153" s="34"/>
      <c r="F153" s="34"/>
      <c r="G153" s="34"/>
    </row>
    <row r="154" spans="1:7" x14ac:dyDescent="0.2">
      <c r="A154" s="35" t="s">
        <v>2645</v>
      </c>
      <c r="B154" s="35" t="s">
        <v>2646</v>
      </c>
      <c r="C154" s="35" t="s">
        <v>2647</v>
      </c>
      <c r="D154" s="34"/>
      <c r="E154" s="34"/>
      <c r="F154" s="34"/>
      <c r="G154" s="34"/>
    </row>
    <row r="155" spans="1:7" x14ac:dyDescent="0.2">
      <c r="A155" s="35" t="s">
        <v>2648</v>
      </c>
      <c r="B155" s="35" t="s">
        <v>2649</v>
      </c>
      <c r="C155" s="35" t="s">
        <v>2650</v>
      </c>
      <c r="D155" s="34"/>
      <c r="E155" s="34"/>
      <c r="F155" s="34"/>
      <c r="G155" s="34"/>
    </row>
    <row r="156" spans="1:7" x14ac:dyDescent="0.2">
      <c r="A156" s="35" t="s">
        <v>2651</v>
      </c>
      <c r="B156" s="35" t="s">
        <v>2652</v>
      </c>
      <c r="C156" s="35" t="s">
        <v>2653</v>
      </c>
      <c r="D156" s="34"/>
      <c r="E156" s="34"/>
      <c r="F156" s="34"/>
      <c r="G156" s="34"/>
    </row>
    <row r="157" spans="1:7" x14ac:dyDescent="0.2">
      <c r="A157" s="35" t="s">
        <v>2654</v>
      </c>
      <c r="B157" s="35" t="s">
        <v>2655</v>
      </c>
      <c r="C157" s="35" t="s">
        <v>2656</v>
      </c>
      <c r="D157" s="34"/>
      <c r="E157" s="34"/>
      <c r="F157" s="34"/>
      <c r="G157" s="34"/>
    </row>
    <row r="158" spans="1:7" x14ac:dyDescent="0.2">
      <c r="A158" s="35" t="s">
        <v>2657</v>
      </c>
      <c r="B158" s="35" t="s">
        <v>2658</v>
      </c>
      <c r="C158" s="35" t="s">
        <v>2659</v>
      </c>
      <c r="D158" s="34"/>
      <c r="E158" s="34"/>
      <c r="F158" s="34"/>
      <c r="G158" s="34"/>
    </row>
    <row r="159" spans="1:7" x14ac:dyDescent="0.2">
      <c r="A159" s="35" t="s">
        <v>2660</v>
      </c>
      <c r="B159" s="35" t="s">
        <v>2661</v>
      </c>
      <c r="C159" s="35" t="s">
        <v>2662</v>
      </c>
      <c r="D159" s="34"/>
      <c r="E159" s="34"/>
      <c r="F159" s="34"/>
      <c r="G159" s="34"/>
    </row>
    <row r="160" spans="1:7" x14ac:dyDescent="0.2">
      <c r="A160" s="35" t="s">
        <v>2663</v>
      </c>
      <c r="B160" s="35" t="s">
        <v>2664</v>
      </c>
      <c r="C160" s="35" t="s">
        <v>2665</v>
      </c>
      <c r="D160" s="34"/>
      <c r="E160" s="34"/>
      <c r="F160" s="34"/>
      <c r="G160" s="34"/>
    </row>
    <row r="161" spans="1:7" x14ac:dyDescent="0.2">
      <c r="A161" s="35" t="s">
        <v>2666</v>
      </c>
      <c r="B161" s="35" t="s">
        <v>2667</v>
      </c>
      <c r="C161" s="35" t="s">
        <v>2668</v>
      </c>
      <c r="D161" s="34"/>
      <c r="E161" s="34"/>
      <c r="F161" s="34"/>
      <c r="G161" s="34"/>
    </row>
    <row r="162" spans="1:7" x14ac:dyDescent="0.2">
      <c r="A162" s="35" t="s">
        <v>2669</v>
      </c>
      <c r="B162" s="35" t="s">
        <v>2670</v>
      </c>
      <c r="C162" s="35" t="s">
        <v>2671</v>
      </c>
      <c r="D162" s="34"/>
      <c r="E162" s="34"/>
      <c r="F162" s="34"/>
      <c r="G162" s="34"/>
    </row>
    <row r="163" spans="1:7" x14ac:dyDescent="0.2">
      <c r="A163" s="35" t="s">
        <v>2672</v>
      </c>
      <c r="B163" s="35" t="s">
        <v>2673</v>
      </c>
      <c r="C163" s="35" t="s">
        <v>2674</v>
      </c>
      <c r="D163" s="34"/>
      <c r="E163" s="34"/>
      <c r="F163" s="34"/>
      <c r="G163" s="34"/>
    </row>
    <row r="164" spans="1:7" x14ac:dyDescent="0.2">
      <c r="A164" s="35" t="s">
        <v>2675</v>
      </c>
      <c r="B164" s="35" t="s">
        <v>2676</v>
      </c>
      <c r="C164" s="35" t="s">
        <v>2677</v>
      </c>
      <c r="D164" s="34"/>
      <c r="E164" s="34"/>
      <c r="F164" s="34"/>
      <c r="G164" s="34"/>
    </row>
    <row r="165" spans="1:7" x14ac:dyDescent="0.2">
      <c r="A165" s="35" t="s">
        <v>2678</v>
      </c>
      <c r="B165" s="35" t="s">
        <v>2679</v>
      </c>
      <c r="C165" s="35" t="s">
        <v>2680</v>
      </c>
      <c r="D165" s="34"/>
      <c r="E165" s="34"/>
      <c r="F165" s="34"/>
      <c r="G165" s="34"/>
    </row>
    <row r="166" spans="1:7" x14ac:dyDescent="0.2">
      <c r="A166" s="35" t="s">
        <v>2681</v>
      </c>
      <c r="B166" s="35" t="s">
        <v>2682</v>
      </c>
      <c r="C166" s="35" t="s">
        <v>2683</v>
      </c>
      <c r="D166" s="34"/>
      <c r="E166" s="34"/>
      <c r="F166" s="34"/>
      <c r="G166" s="34"/>
    </row>
    <row r="167" spans="1:7" x14ac:dyDescent="0.2">
      <c r="A167" s="35" t="s">
        <v>2684</v>
      </c>
      <c r="B167" s="35" t="s">
        <v>2685</v>
      </c>
      <c r="C167" s="35" t="s">
        <v>2686</v>
      </c>
      <c r="D167" s="34"/>
      <c r="E167" s="34"/>
      <c r="F167" s="34"/>
      <c r="G167" s="34"/>
    </row>
    <row r="168" spans="1:7" x14ac:dyDescent="0.2">
      <c r="A168" s="35" t="s">
        <v>2687</v>
      </c>
      <c r="B168" s="35" t="s">
        <v>2688</v>
      </c>
      <c r="C168" s="35" t="s">
        <v>2689</v>
      </c>
      <c r="D168" s="34"/>
      <c r="E168" s="34"/>
      <c r="F168" s="34"/>
      <c r="G168" s="34"/>
    </row>
    <row r="169" spans="1:7" x14ac:dyDescent="0.2">
      <c r="A169" s="35" t="s">
        <v>2690</v>
      </c>
      <c r="B169" s="35" t="s">
        <v>2691</v>
      </c>
      <c r="C169" s="35" t="s">
        <v>2692</v>
      </c>
      <c r="D169" s="34"/>
      <c r="E169" s="34"/>
      <c r="F169" s="34"/>
      <c r="G169" s="34"/>
    </row>
    <row r="170" spans="1:7" x14ac:dyDescent="0.2">
      <c r="A170" s="35" t="s">
        <v>2693</v>
      </c>
      <c r="B170" s="35" t="s">
        <v>2694</v>
      </c>
      <c r="C170" s="35" t="s">
        <v>2695</v>
      </c>
      <c r="D170" s="34"/>
      <c r="E170" s="34"/>
      <c r="F170" s="34"/>
      <c r="G170" s="34"/>
    </row>
    <row r="171" spans="1:7" x14ac:dyDescent="0.2">
      <c r="A171" s="35" t="s">
        <v>2696</v>
      </c>
      <c r="B171" s="35" t="s">
        <v>2697</v>
      </c>
      <c r="C171" s="35" t="s">
        <v>2698</v>
      </c>
      <c r="D171" s="34"/>
      <c r="E171" s="34"/>
      <c r="F171" s="34"/>
      <c r="G171" s="34"/>
    </row>
    <row r="172" spans="1:7" x14ac:dyDescent="0.2">
      <c r="A172" s="35" t="s">
        <v>2699</v>
      </c>
      <c r="B172" s="35" t="s">
        <v>2700</v>
      </c>
      <c r="C172" s="35" t="s">
        <v>2701</v>
      </c>
      <c r="D172" s="34"/>
      <c r="E172" s="34"/>
      <c r="F172" s="34"/>
      <c r="G172" s="34"/>
    </row>
    <row r="173" spans="1:7" x14ac:dyDescent="0.2">
      <c r="A173" s="35" t="s">
        <v>2702</v>
      </c>
      <c r="B173" s="35" t="s">
        <v>2703</v>
      </c>
      <c r="C173" s="35" t="s">
        <v>2704</v>
      </c>
      <c r="D173" s="34"/>
      <c r="E173" s="34"/>
      <c r="F173" s="34"/>
      <c r="G173" s="34"/>
    </row>
    <row r="174" spans="1:7" x14ac:dyDescent="0.2">
      <c r="A174" s="35" t="s">
        <v>2705</v>
      </c>
      <c r="B174" s="35" t="s">
        <v>2706</v>
      </c>
      <c r="C174" s="35" t="s">
        <v>2707</v>
      </c>
      <c r="D174" s="34"/>
      <c r="E174" s="34"/>
      <c r="F174" s="34"/>
      <c r="G174" s="34"/>
    </row>
    <row r="175" spans="1:7" x14ac:dyDescent="0.2">
      <c r="A175" s="35" t="s">
        <v>2708</v>
      </c>
      <c r="B175" s="35" t="s">
        <v>2709</v>
      </c>
      <c r="C175" s="35" t="s">
        <v>2710</v>
      </c>
      <c r="D175" s="34"/>
      <c r="E175" s="34"/>
      <c r="F175" s="34"/>
      <c r="G175" s="34"/>
    </row>
    <row r="176" spans="1:7" x14ac:dyDescent="0.2">
      <c r="A176" s="35" t="s">
        <v>2711</v>
      </c>
      <c r="B176" s="35" t="s">
        <v>2712</v>
      </c>
      <c r="C176" s="35" t="s">
        <v>2713</v>
      </c>
      <c r="D176" s="34"/>
      <c r="E176" s="34"/>
      <c r="F176" s="34"/>
      <c r="G176" s="34"/>
    </row>
    <row r="177" spans="1:7" x14ac:dyDescent="0.2">
      <c r="A177" s="35" t="s">
        <v>2714</v>
      </c>
      <c r="B177" s="35" t="s">
        <v>2715</v>
      </c>
      <c r="C177" s="35" t="s">
        <v>2716</v>
      </c>
      <c r="D177" s="34"/>
      <c r="E177" s="34"/>
      <c r="F177" s="34"/>
      <c r="G177" s="34"/>
    </row>
    <row r="178" spans="1:7" x14ac:dyDescent="0.2">
      <c r="A178" s="35" t="s">
        <v>2717</v>
      </c>
      <c r="B178" s="35" t="s">
        <v>2718</v>
      </c>
      <c r="C178" s="35" t="s">
        <v>2719</v>
      </c>
      <c r="D178" s="34"/>
      <c r="E178" s="34"/>
      <c r="F178" s="34"/>
      <c r="G178" s="34"/>
    </row>
    <row r="179" spans="1:7" x14ac:dyDescent="0.2">
      <c r="A179" s="35" t="s">
        <v>2720</v>
      </c>
      <c r="B179" s="35" t="s">
        <v>2721</v>
      </c>
      <c r="C179" s="35" t="s">
        <v>2722</v>
      </c>
      <c r="D179" s="34"/>
      <c r="E179" s="34"/>
      <c r="F179" s="34"/>
      <c r="G179" s="34"/>
    </row>
    <row r="180" spans="1:7" x14ac:dyDescent="0.2">
      <c r="A180" s="35" t="s">
        <v>2723</v>
      </c>
      <c r="B180" s="35" t="s">
        <v>2724</v>
      </c>
      <c r="C180" s="35" t="s">
        <v>2725</v>
      </c>
      <c r="D180" s="34"/>
      <c r="E180" s="34"/>
      <c r="F180" s="34"/>
      <c r="G180" s="34"/>
    </row>
    <row r="181" spans="1:7" x14ac:dyDescent="0.2">
      <c r="A181" s="35" t="s">
        <v>2726</v>
      </c>
      <c r="B181" s="35" t="s">
        <v>2727</v>
      </c>
      <c r="C181" s="35" t="s">
        <v>2728</v>
      </c>
      <c r="D181" s="34"/>
      <c r="E181" s="34"/>
      <c r="F181" s="34"/>
      <c r="G181" s="34"/>
    </row>
    <row r="182" spans="1:7" x14ac:dyDescent="0.2">
      <c r="A182" s="35" t="s">
        <v>2729</v>
      </c>
      <c r="B182" s="35" t="s">
        <v>2730</v>
      </c>
      <c r="C182" s="35" t="s">
        <v>2731</v>
      </c>
      <c r="D182" s="34"/>
      <c r="E182" s="34"/>
      <c r="F182" s="34"/>
      <c r="G182" s="34"/>
    </row>
    <row r="183" spans="1:7" x14ac:dyDescent="0.2">
      <c r="A183" s="35" t="s">
        <v>2732</v>
      </c>
      <c r="B183" s="35" t="s">
        <v>2733</v>
      </c>
      <c r="C183" s="35" t="s">
        <v>2734</v>
      </c>
      <c r="D183" s="34"/>
      <c r="E183" s="34"/>
      <c r="F183" s="34"/>
      <c r="G183" s="34"/>
    </row>
    <row r="184" spans="1:7" x14ac:dyDescent="0.2">
      <c r="A184" s="35" t="s">
        <v>2735</v>
      </c>
      <c r="B184" s="35" t="s">
        <v>2736</v>
      </c>
      <c r="C184" s="35" t="s">
        <v>2737</v>
      </c>
      <c r="D184" s="34"/>
      <c r="E184" s="34"/>
      <c r="F184" s="34"/>
      <c r="G184" s="34"/>
    </row>
    <row r="185" spans="1:7" x14ac:dyDescent="0.2">
      <c r="A185" s="35" t="s">
        <v>2738</v>
      </c>
      <c r="B185" s="35" t="s">
        <v>2739</v>
      </c>
      <c r="C185" s="35" t="s">
        <v>2740</v>
      </c>
      <c r="D185" s="34"/>
      <c r="E185" s="34"/>
      <c r="F185" s="34"/>
      <c r="G185" s="34"/>
    </row>
    <row r="186" spans="1:7" x14ac:dyDescent="0.2">
      <c r="A186" s="35" t="s">
        <v>2741</v>
      </c>
      <c r="B186" s="35" t="s">
        <v>2742</v>
      </c>
      <c r="C186" s="35" t="s">
        <v>2743</v>
      </c>
      <c r="D186" s="34"/>
      <c r="E186" s="34"/>
      <c r="F186" s="34"/>
      <c r="G186" s="34"/>
    </row>
    <row r="187" spans="1:7" x14ac:dyDescent="0.2">
      <c r="A187" s="35" t="s">
        <v>2744</v>
      </c>
      <c r="B187" s="35" t="s">
        <v>2745</v>
      </c>
      <c r="C187" s="35" t="s">
        <v>2746</v>
      </c>
      <c r="D187" s="34"/>
      <c r="E187" s="34"/>
      <c r="F187" s="34"/>
      <c r="G187" s="34"/>
    </row>
    <row r="188" spans="1:7" x14ac:dyDescent="0.2">
      <c r="A188" s="35" t="s">
        <v>2747</v>
      </c>
      <c r="B188" s="35" t="s">
        <v>2748</v>
      </c>
      <c r="C188" s="35" t="s">
        <v>2749</v>
      </c>
      <c r="D188" s="34"/>
      <c r="E188" s="34"/>
      <c r="F188" s="34"/>
      <c r="G188" s="34"/>
    </row>
    <row r="189" spans="1:7" x14ac:dyDescent="0.2">
      <c r="A189" s="35" t="s">
        <v>2750</v>
      </c>
      <c r="B189" s="35" t="s">
        <v>2751</v>
      </c>
      <c r="C189" s="35" t="s">
        <v>2752</v>
      </c>
      <c r="D189" s="34"/>
      <c r="E189" s="34"/>
      <c r="F189" s="34"/>
      <c r="G189" s="34"/>
    </row>
    <row r="190" spans="1:7" x14ac:dyDescent="0.2">
      <c r="A190" s="35" t="s">
        <v>2753</v>
      </c>
      <c r="B190" s="35" t="s">
        <v>2754</v>
      </c>
      <c r="C190" s="35" t="s">
        <v>2755</v>
      </c>
      <c r="D190" s="34"/>
      <c r="E190" s="34"/>
      <c r="F190" s="34"/>
      <c r="G190" s="34"/>
    </row>
    <row r="191" spans="1:7" x14ac:dyDescent="0.2">
      <c r="A191" s="35" t="s">
        <v>2756</v>
      </c>
      <c r="B191" s="35" t="s">
        <v>2757</v>
      </c>
      <c r="C191" s="35" t="s">
        <v>2758</v>
      </c>
      <c r="D191" s="34"/>
      <c r="E191" s="34"/>
      <c r="F191" s="34"/>
      <c r="G191" s="34"/>
    </row>
    <row r="192" spans="1:7" x14ac:dyDescent="0.2">
      <c r="A192" s="35" t="s">
        <v>2759</v>
      </c>
      <c r="B192" s="35" t="s">
        <v>2760</v>
      </c>
      <c r="C192" s="35" t="s">
        <v>2761</v>
      </c>
      <c r="D192" s="34"/>
      <c r="E192" s="34"/>
      <c r="F192" s="34"/>
      <c r="G192" s="34"/>
    </row>
    <row r="193" spans="1:7" x14ac:dyDescent="0.2">
      <c r="A193" s="35" t="s">
        <v>2762</v>
      </c>
      <c r="B193" s="35" t="s">
        <v>2763</v>
      </c>
      <c r="C193" s="35" t="s">
        <v>2764</v>
      </c>
      <c r="D193" s="34"/>
      <c r="E193" s="34"/>
      <c r="F193" s="34"/>
      <c r="G193" s="34"/>
    </row>
    <row r="194" spans="1:7" x14ac:dyDescent="0.2">
      <c r="A194" s="35" t="s">
        <v>2765</v>
      </c>
      <c r="B194" s="35" t="s">
        <v>2766</v>
      </c>
      <c r="C194" s="35" t="s">
        <v>2767</v>
      </c>
      <c r="D194" s="34"/>
      <c r="E194" s="34"/>
      <c r="F194" s="34"/>
      <c r="G194" s="34"/>
    </row>
    <row r="195" spans="1:7" x14ac:dyDescent="0.2">
      <c r="A195" s="35" t="s">
        <v>2768</v>
      </c>
      <c r="B195" s="35" t="s">
        <v>2769</v>
      </c>
      <c r="C195" s="35" t="s">
        <v>2770</v>
      </c>
      <c r="D195" s="34"/>
      <c r="E195" s="34"/>
      <c r="F195" s="34"/>
      <c r="G195" s="34"/>
    </row>
    <row r="196" spans="1:7" x14ac:dyDescent="0.2">
      <c r="A196" s="35" t="s">
        <v>2771</v>
      </c>
      <c r="B196" s="35" t="s">
        <v>2772</v>
      </c>
      <c r="C196" s="35" t="s">
        <v>2773</v>
      </c>
      <c r="D196" s="34"/>
      <c r="E196" s="34"/>
      <c r="F196" s="34"/>
      <c r="G196" s="34"/>
    </row>
    <row r="197" spans="1:7" x14ac:dyDescent="0.2">
      <c r="A197" s="35" t="s">
        <v>2774</v>
      </c>
      <c r="B197" s="35" t="s">
        <v>2775</v>
      </c>
      <c r="C197" s="35" t="s">
        <v>2776</v>
      </c>
      <c r="D197" s="34"/>
      <c r="E197" s="34"/>
      <c r="F197" s="34"/>
      <c r="G197" s="34"/>
    </row>
    <row r="198" spans="1:7" x14ac:dyDescent="0.2">
      <c r="A198" s="35" t="s">
        <v>2777</v>
      </c>
      <c r="B198" s="35" t="s">
        <v>2778</v>
      </c>
      <c r="C198" s="35" t="s">
        <v>2779</v>
      </c>
      <c r="D198" s="34"/>
      <c r="E198" s="34"/>
      <c r="F198" s="34"/>
      <c r="G198" s="34"/>
    </row>
    <row r="199" spans="1:7" x14ac:dyDescent="0.2">
      <c r="A199" s="35" t="s">
        <v>2780</v>
      </c>
      <c r="B199" s="35" t="s">
        <v>2781</v>
      </c>
      <c r="C199" s="35" t="s">
        <v>2782</v>
      </c>
      <c r="D199" s="34"/>
      <c r="E199" s="34"/>
      <c r="F199" s="34"/>
      <c r="G199" s="34"/>
    </row>
    <row r="200" spans="1:7" x14ac:dyDescent="0.2">
      <c r="A200" s="35" t="s">
        <v>2783</v>
      </c>
      <c r="B200" s="35" t="s">
        <v>2784</v>
      </c>
      <c r="C200" s="35" t="s">
        <v>2785</v>
      </c>
      <c r="D200" s="34"/>
      <c r="E200" s="34"/>
      <c r="F200" s="34"/>
      <c r="G200" s="34"/>
    </row>
    <row r="201" spans="1:7" x14ac:dyDescent="0.2">
      <c r="A201" s="35" t="s">
        <v>2786</v>
      </c>
      <c r="B201" s="35" t="s">
        <v>2787</v>
      </c>
      <c r="C201" s="35" t="s">
        <v>2788</v>
      </c>
      <c r="D201" s="34"/>
      <c r="E201" s="34"/>
      <c r="F201" s="34"/>
      <c r="G201" s="34"/>
    </row>
    <row r="202" spans="1:7" x14ac:dyDescent="0.2">
      <c r="A202" s="35" t="s">
        <v>2789</v>
      </c>
      <c r="B202" s="35" t="s">
        <v>2790</v>
      </c>
      <c r="C202" s="35" t="s">
        <v>2791</v>
      </c>
      <c r="D202" s="34"/>
      <c r="E202" s="34"/>
      <c r="F202" s="34"/>
      <c r="G202" s="34"/>
    </row>
    <row r="203" spans="1:7" x14ac:dyDescent="0.2">
      <c r="A203" s="35" t="s">
        <v>2792</v>
      </c>
      <c r="B203" s="35" t="s">
        <v>2793</v>
      </c>
      <c r="C203" s="35" t="s">
        <v>2794</v>
      </c>
      <c r="D203" s="34"/>
      <c r="E203" s="34"/>
      <c r="F203" s="34"/>
      <c r="G203" s="34"/>
    </row>
    <row r="204" spans="1:7" x14ac:dyDescent="0.2">
      <c r="A204" s="35" t="s">
        <v>2795</v>
      </c>
      <c r="B204" s="35" t="s">
        <v>2796</v>
      </c>
      <c r="C204" s="35" t="s">
        <v>2797</v>
      </c>
      <c r="D204" s="34"/>
      <c r="E204" s="34"/>
      <c r="F204" s="34"/>
      <c r="G204" s="34"/>
    </row>
    <row r="205" spans="1:7" x14ac:dyDescent="0.2">
      <c r="A205" s="35" t="s">
        <v>2798</v>
      </c>
      <c r="B205" s="35" t="s">
        <v>2799</v>
      </c>
      <c r="C205" s="35" t="s">
        <v>2800</v>
      </c>
      <c r="D205" s="34"/>
      <c r="E205" s="34"/>
      <c r="F205" s="34"/>
      <c r="G205" s="34"/>
    </row>
    <row r="206" spans="1:7" x14ac:dyDescent="0.2">
      <c r="A206" s="35" t="s">
        <v>2801</v>
      </c>
      <c r="B206" s="35" t="s">
        <v>2802</v>
      </c>
      <c r="C206" s="35" t="s">
        <v>2803</v>
      </c>
      <c r="D206" s="34"/>
      <c r="E206" s="34"/>
      <c r="F206" s="34"/>
      <c r="G206" s="34"/>
    </row>
    <row r="207" spans="1:7" x14ac:dyDescent="0.2">
      <c r="A207" s="35" t="s">
        <v>2804</v>
      </c>
      <c r="B207" s="35" t="s">
        <v>2805</v>
      </c>
      <c r="C207" s="35" t="s">
        <v>2806</v>
      </c>
      <c r="D207" s="34"/>
      <c r="E207" s="34"/>
      <c r="F207" s="34"/>
      <c r="G207" s="34"/>
    </row>
    <row r="208" spans="1:7" x14ac:dyDescent="0.2">
      <c r="A208" s="35" t="s">
        <v>2807</v>
      </c>
      <c r="B208" s="35" t="s">
        <v>2808</v>
      </c>
      <c r="C208" s="35" t="s">
        <v>2809</v>
      </c>
      <c r="D208" s="34"/>
      <c r="E208" s="34"/>
      <c r="F208" s="34"/>
      <c r="G208" s="34"/>
    </row>
    <row r="209" spans="1:7" x14ac:dyDescent="0.2">
      <c r="A209" s="35" t="s">
        <v>2810</v>
      </c>
      <c r="B209" s="35" t="s">
        <v>2811</v>
      </c>
      <c r="C209" s="35" t="s">
        <v>2812</v>
      </c>
      <c r="D209" s="34"/>
      <c r="E209" s="34"/>
      <c r="F209" s="34"/>
      <c r="G209" s="34"/>
    </row>
    <row r="210" spans="1:7" x14ac:dyDescent="0.2">
      <c r="A210" s="35" t="s">
        <v>2813</v>
      </c>
      <c r="B210" s="35" t="s">
        <v>2814</v>
      </c>
      <c r="C210" s="35" t="s">
        <v>2815</v>
      </c>
      <c r="D210" s="34"/>
      <c r="E210" s="34"/>
      <c r="F210" s="34"/>
      <c r="G210" s="34"/>
    </row>
    <row r="211" spans="1:7" x14ac:dyDescent="0.2">
      <c r="A211" s="35" t="s">
        <v>2816</v>
      </c>
      <c r="B211" s="35" t="s">
        <v>2817</v>
      </c>
      <c r="C211" s="35" t="s">
        <v>2818</v>
      </c>
      <c r="D211" s="34"/>
      <c r="E211" s="34"/>
      <c r="F211" s="34"/>
      <c r="G211" s="34"/>
    </row>
    <row r="212" spans="1:7" x14ac:dyDescent="0.2">
      <c r="A212" s="35" t="s">
        <v>2819</v>
      </c>
      <c r="B212" s="35" t="s">
        <v>2820</v>
      </c>
      <c r="C212" s="35" t="s">
        <v>2821</v>
      </c>
      <c r="D212" s="34"/>
      <c r="E212" s="34"/>
      <c r="F212" s="34"/>
      <c r="G212" s="34"/>
    </row>
    <row r="213" spans="1:7" x14ac:dyDescent="0.2">
      <c r="A213" s="35" t="s">
        <v>2822</v>
      </c>
      <c r="B213" s="35" t="s">
        <v>2823</v>
      </c>
      <c r="C213" s="35" t="s">
        <v>2824</v>
      </c>
      <c r="D213" s="34"/>
      <c r="E213" s="34"/>
      <c r="F213" s="34"/>
      <c r="G213" s="34"/>
    </row>
    <row r="214" spans="1:7" x14ac:dyDescent="0.2">
      <c r="A214" s="35" t="s">
        <v>2825</v>
      </c>
      <c r="B214" s="35" t="s">
        <v>2826</v>
      </c>
      <c r="C214" s="35" t="s">
        <v>2827</v>
      </c>
      <c r="D214" s="34"/>
      <c r="E214" s="34"/>
      <c r="F214" s="34"/>
      <c r="G214" s="34"/>
    </row>
    <row r="215" spans="1:7" x14ac:dyDescent="0.2">
      <c r="A215" s="35" t="s">
        <v>2828</v>
      </c>
      <c r="B215" s="35" t="s">
        <v>2829</v>
      </c>
      <c r="C215" s="35" t="s">
        <v>2830</v>
      </c>
      <c r="D215" s="34"/>
      <c r="E215" s="34"/>
      <c r="F215" s="34"/>
      <c r="G215" s="34"/>
    </row>
    <row r="216" spans="1:7" x14ac:dyDescent="0.2">
      <c r="A216" s="35" t="s">
        <v>2831</v>
      </c>
      <c r="B216" s="35" t="s">
        <v>2832</v>
      </c>
      <c r="C216" s="35" t="s">
        <v>2833</v>
      </c>
      <c r="D216" s="34"/>
      <c r="E216" s="34"/>
      <c r="F216" s="34"/>
      <c r="G216" s="34"/>
    </row>
    <row r="217" spans="1:7" x14ac:dyDescent="0.2">
      <c r="A217" s="35" t="s">
        <v>2834</v>
      </c>
      <c r="B217" s="35" t="s">
        <v>2835</v>
      </c>
      <c r="C217" s="35" t="s">
        <v>2836</v>
      </c>
      <c r="D217" s="34"/>
      <c r="E217" s="34"/>
      <c r="F217" s="34"/>
      <c r="G217" s="34"/>
    </row>
    <row r="218" spans="1:7" x14ac:dyDescent="0.2">
      <c r="A218" s="35" t="s">
        <v>2837</v>
      </c>
      <c r="B218" s="35" t="s">
        <v>2838</v>
      </c>
      <c r="C218" s="35" t="s">
        <v>2839</v>
      </c>
      <c r="D218" s="34"/>
      <c r="E218" s="34"/>
      <c r="F218" s="34"/>
      <c r="G218" s="34"/>
    </row>
    <row r="219" spans="1:7" x14ac:dyDescent="0.2">
      <c r="A219" s="35" t="s">
        <v>2840</v>
      </c>
      <c r="B219" s="35" t="s">
        <v>2841</v>
      </c>
      <c r="C219" s="35" t="s">
        <v>2842</v>
      </c>
      <c r="D219" s="34"/>
      <c r="E219" s="34"/>
      <c r="F219" s="34"/>
      <c r="G219" s="34"/>
    </row>
    <row r="220" spans="1:7" x14ac:dyDescent="0.2">
      <c r="A220" s="35" t="s">
        <v>2843</v>
      </c>
      <c r="B220" s="35" t="s">
        <v>2844</v>
      </c>
      <c r="C220" s="35" t="s">
        <v>2845</v>
      </c>
      <c r="D220" s="34"/>
      <c r="E220" s="34"/>
      <c r="F220" s="34"/>
      <c r="G220" s="34"/>
    </row>
    <row r="221" spans="1:7" x14ac:dyDescent="0.2">
      <c r="A221" s="35" t="s">
        <v>2846</v>
      </c>
      <c r="B221" s="35" t="s">
        <v>2847</v>
      </c>
      <c r="C221" s="35" t="s">
        <v>2848</v>
      </c>
      <c r="D221" s="34"/>
      <c r="E221" s="34"/>
      <c r="F221" s="34"/>
      <c r="G221" s="34"/>
    </row>
    <row r="222" spans="1:7" x14ac:dyDescent="0.2">
      <c r="A222" s="35" t="s">
        <v>2849</v>
      </c>
      <c r="B222" s="35" t="s">
        <v>2850</v>
      </c>
      <c r="C222" s="35" t="s">
        <v>2851</v>
      </c>
      <c r="D222" s="34"/>
      <c r="E222" s="34"/>
      <c r="F222" s="34"/>
      <c r="G222" s="34"/>
    </row>
    <row r="223" spans="1:7" x14ac:dyDescent="0.2">
      <c r="A223" s="35" t="s">
        <v>2852</v>
      </c>
      <c r="B223" s="35" t="s">
        <v>2853</v>
      </c>
      <c r="C223" s="35" t="s">
        <v>2854</v>
      </c>
      <c r="D223" s="34"/>
      <c r="E223" s="34"/>
      <c r="F223" s="34"/>
      <c r="G223" s="34"/>
    </row>
    <row r="224" spans="1:7" x14ac:dyDescent="0.2">
      <c r="A224" s="35" t="s">
        <v>2855</v>
      </c>
      <c r="B224" s="35" t="s">
        <v>2856</v>
      </c>
      <c r="C224" s="35" t="s">
        <v>2857</v>
      </c>
      <c r="D224" s="34"/>
      <c r="E224" s="34"/>
      <c r="F224" s="34"/>
      <c r="G224" s="34"/>
    </row>
    <row r="225" spans="1:7" x14ac:dyDescent="0.2">
      <c r="A225" s="35" t="s">
        <v>2858</v>
      </c>
      <c r="B225" s="35" t="s">
        <v>2859</v>
      </c>
      <c r="C225" s="35" t="s">
        <v>2860</v>
      </c>
      <c r="D225" s="34"/>
      <c r="E225" s="34"/>
      <c r="F225" s="34"/>
      <c r="G225" s="34"/>
    </row>
    <row r="226" spans="1:7" x14ac:dyDescent="0.2">
      <c r="A226" s="35" t="s">
        <v>2861</v>
      </c>
      <c r="B226" s="35" t="s">
        <v>2862</v>
      </c>
      <c r="C226" s="35" t="s">
        <v>2863</v>
      </c>
      <c r="D226" s="34"/>
      <c r="E226" s="34"/>
      <c r="F226" s="34"/>
      <c r="G226" s="34"/>
    </row>
    <row r="227" spans="1:7" x14ac:dyDescent="0.2">
      <c r="A227" s="35" t="s">
        <v>2864</v>
      </c>
      <c r="B227" s="35" t="s">
        <v>2865</v>
      </c>
      <c r="C227" s="35" t="s">
        <v>2866</v>
      </c>
      <c r="D227" s="34"/>
      <c r="E227" s="34"/>
      <c r="F227" s="34"/>
      <c r="G227" s="34"/>
    </row>
    <row r="228" spans="1:7" x14ac:dyDescent="0.2">
      <c r="A228" s="35" t="s">
        <v>2867</v>
      </c>
      <c r="B228" s="35" t="s">
        <v>2868</v>
      </c>
      <c r="C228" s="35" t="s">
        <v>2869</v>
      </c>
      <c r="D228" s="34"/>
      <c r="E228" s="34"/>
      <c r="F228" s="34"/>
      <c r="G228" s="34"/>
    </row>
    <row r="229" spans="1:7" x14ac:dyDescent="0.2">
      <c r="A229" s="35" t="s">
        <v>2870</v>
      </c>
      <c r="B229" s="35" t="s">
        <v>2871</v>
      </c>
      <c r="C229" s="35" t="s">
        <v>2872</v>
      </c>
      <c r="D229" s="34"/>
      <c r="E229" s="34"/>
      <c r="F229" s="34"/>
      <c r="G229" s="34"/>
    </row>
    <row r="230" spans="1:7" x14ac:dyDescent="0.2">
      <c r="A230" s="35" t="s">
        <v>2873</v>
      </c>
      <c r="B230" s="35" t="s">
        <v>2874</v>
      </c>
      <c r="C230" s="35" t="s">
        <v>2875</v>
      </c>
      <c r="D230" s="34"/>
      <c r="E230" s="34"/>
      <c r="F230" s="34"/>
      <c r="G230" s="34"/>
    </row>
    <row r="231" spans="1:7" x14ac:dyDescent="0.2">
      <c r="A231" s="35" t="s">
        <v>2876</v>
      </c>
      <c r="B231" s="35" t="s">
        <v>2877</v>
      </c>
      <c r="C231" s="35" t="s">
        <v>2878</v>
      </c>
      <c r="D231" s="34"/>
      <c r="E231" s="34"/>
      <c r="F231" s="34"/>
      <c r="G231" s="34"/>
    </row>
    <row r="232" spans="1:7" x14ac:dyDescent="0.2">
      <c r="A232" s="35" t="s">
        <v>2879</v>
      </c>
      <c r="B232" s="35" t="s">
        <v>2880</v>
      </c>
      <c r="C232" s="35" t="s">
        <v>2881</v>
      </c>
      <c r="D232" s="34"/>
      <c r="E232" s="34"/>
      <c r="F232" s="34"/>
      <c r="G232" s="34"/>
    </row>
    <row r="233" spans="1:7" x14ac:dyDescent="0.2">
      <c r="A233" s="35" t="s">
        <v>2882</v>
      </c>
      <c r="B233" s="35" t="s">
        <v>2883</v>
      </c>
      <c r="C233" s="35" t="s">
        <v>2884</v>
      </c>
      <c r="D233" s="34"/>
      <c r="E233" s="34"/>
      <c r="F233" s="34"/>
      <c r="G233" s="34"/>
    </row>
    <row r="234" spans="1:7" x14ac:dyDescent="0.2">
      <c r="A234" s="35" t="s">
        <v>2885</v>
      </c>
      <c r="B234" s="35" t="s">
        <v>2886</v>
      </c>
      <c r="C234" s="35" t="s">
        <v>2887</v>
      </c>
      <c r="D234" s="34"/>
      <c r="E234" s="34"/>
      <c r="F234" s="34"/>
      <c r="G234" s="34"/>
    </row>
    <row r="235" spans="1:7" x14ac:dyDescent="0.2">
      <c r="A235" s="35" t="s">
        <v>2888</v>
      </c>
      <c r="B235" s="35" t="s">
        <v>2889</v>
      </c>
      <c r="C235" s="35" t="s">
        <v>2890</v>
      </c>
      <c r="D235" s="34"/>
      <c r="E235" s="34"/>
      <c r="F235" s="34"/>
      <c r="G235" s="34"/>
    </row>
    <row r="236" spans="1:7" x14ac:dyDescent="0.2">
      <c r="A236" s="35" t="s">
        <v>2891</v>
      </c>
      <c r="B236" s="35" t="s">
        <v>2892</v>
      </c>
      <c r="C236" s="35" t="s">
        <v>2893</v>
      </c>
      <c r="D236" s="34"/>
      <c r="E236" s="34"/>
      <c r="F236" s="34"/>
      <c r="G236" s="34"/>
    </row>
    <row r="237" spans="1:7" x14ac:dyDescent="0.2">
      <c r="A237" s="35" t="s">
        <v>2894</v>
      </c>
      <c r="B237" s="35" t="s">
        <v>2895</v>
      </c>
      <c r="C237" s="35" t="s">
        <v>2896</v>
      </c>
      <c r="D237" s="34"/>
      <c r="E237" s="34"/>
      <c r="F237" s="34"/>
      <c r="G237" s="34"/>
    </row>
    <row r="238" spans="1:7" x14ac:dyDescent="0.2">
      <c r="A238" s="35" t="s">
        <v>2897</v>
      </c>
      <c r="B238" s="35" t="s">
        <v>2898</v>
      </c>
      <c r="C238" s="35" t="s">
        <v>2899</v>
      </c>
      <c r="D238" s="34"/>
      <c r="E238" s="34"/>
      <c r="F238" s="34"/>
      <c r="G238" s="34"/>
    </row>
    <row r="239" spans="1:7" x14ac:dyDescent="0.2">
      <c r="A239" s="35" t="s">
        <v>2900</v>
      </c>
      <c r="B239" s="35" t="s">
        <v>2901</v>
      </c>
      <c r="C239" s="35" t="s">
        <v>2902</v>
      </c>
      <c r="D239" s="34"/>
      <c r="E239" s="34"/>
      <c r="F239" s="34"/>
      <c r="G239" s="34"/>
    </row>
    <row r="240" spans="1:7" x14ac:dyDescent="0.2">
      <c r="A240" s="35" t="s">
        <v>2903</v>
      </c>
      <c r="B240" s="35" t="s">
        <v>2904</v>
      </c>
      <c r="C240" s="35" t="s">
        <v>2905</v>
      </c>
      <c r="D240" s="34"/>
      <c r="E240" s="34"/>
      <c r="F240" s="34"/>
      <c r="G240" s="34"/>
    </row>
    <row r="241" spans="1:7" x14ac:dyDescent="0.2">
      <c r="A241" s="35" t="s">
        <v>2906</v>
      </c>
      <c r="B241" s="35" t="s">
        <v>2907</v>
      </c>
      <c r="C241" s="35" t="s">
        <v>2908</v>
      </c>
      <c r="D241" s="34"/>
      <c r="E241" s="34"/>
      <c r="F241" s="34"/>
      <c r="G241" s="34"/>
    </row>
    <row r="242" spans="1:7" x14ac:dyDescent="0.2">
      <c r="A242" s="35" t="s">
        <v>2909</v>
      </c>
      <c r="B242" s="35" t="s">
        <v>2910</v>
      </c>
      <c r="C242" s="35" t="s">
        <v>2911</v>
      </c>
      <c r="D242" s="34"/>
      <c r="E242" s="34"/>
      <c r="F242" s="34"/>
      <c r="G242" s="34"/>
    </row>
    <row r="243" spans="1:7" x14ac:dyDescent="0.2">
      <c r="A243" s="35" t="s">
        <v>2912</v>
      </c>
      <c r="B243" s="35" t="s">
        <v>2913</v>
      </c>
      <c r="C243" s="35" t="s">
        <v>2914</v>
      </c>
      <c r="D243" s="34"/>
      <c r="E243" s="34"/>
      <c r="F243" s="34"/>
      <c r="G243" s="34"/>
    </row>
    <row r="244" spans="1:7" x14ac:dyDescent="0.2">
      <c r="A244" s="35" t="s">
        <v>2915</v>
      </c>
      <c r="B244" s="35" t="s">
        <v>2916</v>
      </c>
      <c r="C244" s="35" t="s">
        <v>2917</v>
      </c>
      <c r="D244" s="34"/>
      <c r="E244" s="34"/>
      <c r="F244" s="34"/>
      <c r="G244" s="34"/>
    </row>
    <row r="245" spans="1:7" x14ac:dyDescent="0.2">
      <c r="A245" s="35" t="s">
        <v>2918</v>
      </c>
      <c r="B245" s="35" t="s">
        <v>2919</v>
      </c>
      <c r="C245" s="35" t="s">
        <v>2920</v>
      </c>
      <c r="D245" s="34"/>
      <c r="E245" s="34"/>
      <c r="F245" s="34"/>
      <c r="G245" s="34"/>
    </row>
    <row r="246" spans="1:7" x14ac:dyDescent="0.2">
      <c r="A246" s="35" t="s">
        <v>2921</v>
      </c>
      <c r="B246" s="35" t="s">
        <v>2922</v>
      </c>
      <c r="C246" s="35" t="s">
        <v>2923</v>
      </c>
      <c r="D246" s="34"/>
      <c r="E246" s="34"/>
      <c r="F246" s="34"/>
      <c r="G246" s="34"/>
    </row>
    <row r="247" spans="1:7" x14ac:dyDescent="0.2">
      <c r="A247" s="35" t="s">
        <v>2924</v>
      </c>
      <c r="B247" s="35" t="s">
        <v>2925</v>
      </c>
      <c r="C247" s="35" t="s">
        <v>2926</v>
      </c>
      <c r="D247" s="34"/>
      <c r="E247" s="34"/>
      <c r="F247" s="34"/>
      <c r="G247" s="34"/>
    </row>
    <row r="248" spans="1:7" x14ac:dyDescent="0.2">
      <c r="A248" s="35" t="s">
        <v>2927</v>
      </c>
      <c r="B248" s="35" t="s">
        <v>2928</v>
      </c>
      <c r="C248" s="35" t="s">
        <v>2929</v>
      </c>
      <c r="D248" s="34"/>
      <c r="E248" s="34"/>
      <c r="F248" s="34"/>
      <c r="G248" s="34"/>
    </row>
    <row r="249" spans="1:7" x14ac:dyDescent="0.2">
      <c r="A249" s="35" t="s">
        <v>2930</v>
      </c>
      <c r="B249" s="35" t="s">
        <v>2931</v>
      </c>
      <c r="C249" s="35" t="s">
        <v>2932</v>
      </c>
      <c r="D249" s="34"/>
      <c r="E249" s="34"/>
      <c r="F249" s="34"/>
      <c r="G249" s="34"/>
    </row>
    <row r="250" spans="1:7" x14ac:dyDescent="0.2">
      <c r="A250" s="35" t="s">
        <v>2933</v>
      </c>
      <c r="B250" s="35" t="s">
        <v>2934</v>
      </c>
      <c r="C250" s="35" t="s">
        <v>2935</v>
      </c>
      <c r="D250" s="34"/>
      <c r="E250" s="34"/>
      <c r="F250" s="34"/>
      <c r="G250" s="34"/>
    </row>
    <row r="251" spans="1:7" x14ac:dyDescent="0.2">
      <c r="A251" s="35" t="s">
        <v>2936</v>
      </c>
      <c r="B251" s="35" t="s">
        <v>2937</v>
      </c>
      <c r="C251" s="35" t="s">
        <v>2938</v>
      </c>
      <c r="D251" s="34"/>
      <c r="E251" s="34"/>
      <c r="F251" s="34"/>
      <c r="G251" s="34"/>
    </row>
    <row r="252" spans="1:7" x14ac:dyDescent="0.2">
      <c r="A252" s="35" t="s">
        <v>2939</v>
      </c>
      <c r="B252" s="35" t="s">
        <v>2940</v>
      </c>
      <c r="C252" s="35" t="s">
        <v>2941</v>
      </c>
      <c r="D252" s="34"/>
      <c r="E252" s="34"/>
      <c r="F252" s="34"/>
      <c r="G252" s="34"/>
    </row>
    <row r="253" spans="1:7" x14ac:dyDescent="0.2">
      <c r="A253" s="35" t="s">
        <v>2942</v>
      </c>
      <c r="B253" s="35" t="s">
        <v>2943</v>
      </c>
      <c r="C253" s="35" t="s">
        <v>2944</v>
      </c>
      <c r="D253" s="34"/>
      <c r="E253" s="34"/>
      <c r="F253" s="34"/>
      <c r="G253" s="34"/>
    </row>
    <row r="254" spans="1:7" x14ac:dyDescent="0.2">
      <c r="A254" s="35" t="s">
        <v>2945</v>
      </c>
      <c r="B254" s="35" t="s">
        <v>2946</v>
      </c>
      <c r="C254" s="35" t="s">
        <v>2947</v>
      </c>
      <c r="D254" s="34"/>
      <c r="E254" s="34"/>
      <c r="F254" s="34"/>
      <c r="G254" s="34"/>
    </row>
    <row r="255" spans="1:7" x14ac:dyDescent="0.2">
      <c r="A255" s="35" t="s">
        <v>2948</v>
      </c>
      <c r="B255" s="35" t="s">
        <v>2949</v>
      </c>
      <c r="C255" s="35" t="s">
        <v>2950</v>
      </c>
      <c r="D255" s="34"/>
      <c r="E255" s="34"/>
      <c r="F255" s="34"/>
      <c r="G255" s="34"/>
    </row>
    <row r="256" spans="1:7" x14ac:dyDescent="0.2">
      <c r="A256" s="35" t="s">
        <v>2951</v>
      </c>
      <c r="B256" s="35" t="s">
        <v>2952</v>
      </c>
      <c r="C256" s="35" t="s">
        <v>2953</v>
      </c>
      <c r="D256" s="34"/>
      <c r="E256" s="34"/>
      <c r="F256" s="34"/>
      <c r="G256" s="34"/>
    </row>
    <row r="257" spans="1:7" x14ac:dyDescent="0.2">
      <c r="A257" s="35" t="s">
        <v>2954</v>
      </c>
      <c r="B257" s="35" t="s">
        <v>2955</v>
      </c>
      <c r="C257" s="35" t="s">
        <v>2956</v>
      </c>
      <c r="D257" s="34"/>
      <c r="E257" s="34"/>
      <c r="F257" s="34"/>
      <c r="G257" s="34"/>
    </row>
    <row r="258" spans="1:7" x14ac:dyDescent="0.2">
      <c r="A258" s="35" t="s">
        <v>2957</v>
      </c>
      <c r="B258" s="35" t="s">
        <v>2958</v>
      </c>
      <c r="C258" s="35" t="s">
        <v>2959</v>
      </c>
      <c r="D258" s="34"/>
      <c r="E258" s="34"/>
      <c r="F258" s="34"/>
      <c r="G258" s="34"/>
    </row>
    <row r="259" spans="1:7" x14ac:dyDescent="0.2">
      <c r="A259" s="35" t="s">
        <v>2960</v>
      </c>
      <c r="B259" s="35" t="s">
        <v>2961</v>
      </c>
      <c r="C259" s="35" t="s">
        <v>2962</v>
      </c>
      <c r="D259" s="34"/>
      <c r="E259" s="34"/>
      <c r="F259" s="34"/>
      <c r="G259" s="34"/>
    </row>
    <row r="260" spans="1:7" x14ac:dyDescent="0.2">
      <c r="A260" s="35" t="s">
        <v>2963</v>
      </c>
      <c r="B260" s="35" t="s">
        <v>2964</v>
      </c>
      <c r="C260" s="35" t="s">
        <v>2965</v>
      </c>
      <c r="D260" s="34"/>
      <c r="E260" s="34"/>
      <c r="F260" s="34"/>
      <c r="G260" s="34"/>
    </row>
    <row r="261" spans="1:7" x14ac:dyDescent="0.2">
      <c r="A261" s="35" t="s">
        <v>2966</v>
      </c>
      <c r="B261" s="35" t="s">
        <v>2967</v>
      </c>
      <c r="C261" s="35" t="s">
        <v>2968</v>
      </c>
      <c r="D261" s="34"/>
      <c r="E261" s="34"/>
      <c r="F261" s="34"/>
      <c r="G261" s="34"/>
    </row>
    <row r="262" spans="1:7" x14ac:dyDescent="0.2">
      <c r="A262" s="35" t="s">
        <v>2969</v>
      </c>
      <c r="B262" s="35" t="s">
        <v>2970</v>
      </c>
      <c r="C262" s="35" t="s">
        <v>2971</v>
      </c>
      <c r="D262" s="34"/>
      <c r="E262" s="34"/>
      <c r="F262" s="34"/>
      <c r="G262" s="34"/>
    </row>
    <row r="263" spans="1:7" x14ac:dyDescent="0.2">
      <c r="A263" s="35" t="s">
        <v>2972</v>
      </c>
      <c r="B263" s="35" t="s">
        <v>2973</v>
      </c>
      <c r="C263" s="35" t="s">
        <v>2974</v>
      </c>
      <c r="D263" s="34"/>
      <c r="E263" s="34"/>
      <c r="F263" s="34"/>
      <c r="G263" s="34"/>
    </row>
    <row r="264" spans="1:7" x14ac:dyDescent="0.2">
      <c r="A264" s="35" t="s">
        <v>2975</v>
      </c>
      <c r="B264" s="35" t="s">
        <v>2976</v>
      </c>
      <c r="C264" s="35" t="s">
        <v>2977</v>
      </c>
      <c r="D264" s="34"/>
      <c r="E264" s="34"/>
      <c r="F264" s="34"/>
      <c r="G264" s="34"/>
    </row>
    <row r="265" spans="1:7" x14ac:dyDescent="0.2">
      <c r="A265" s="35" t="s">
        <v>2978</v>
      </c>
      <c r="B265" s="35" t="s">
        <v>2979</v>
      </c>
      <c r="C265" s="35" t="s">
        <v>2980</v>
      </c>
      <c r="D265" s="34"/>
      <c r="E265" s="34"/>
      <c r="F265" s="34"/>
      <c r="G265" s="34"/>
    </row>
    <row r="266" spans="1:7" x14ac:dyDescent="0.2">
      <c r="A266" s="35" t="s">
        <v>2981</v>
      </c>
      <c r="B266" s="35" t="s">
        <v>2982</v>
      </c>
      <c r="C266" s="35" t="s">
        <v>2983</v>
      </c>
      <c r="D266" s="34"/>
      <c r="E266" s="34"/>
      <c r="F266" s="34"/>
      <c r="G266" s="34"/>
    </row>
    <row r="267" spans="1:7" x14ac:dyDescent="0.2">
      <c r="A267" s="35" t="s">
        <v>2984</v>
      </c>
      <c r="B267" s="35" t="s">
        <v>2985</v>
      </c>
      <c r="C267" s="35" t="s">
        <v>2986</v>
      </c>
      <c r="D267" s="34"/>
      <c r="E267" s="34"/>
      <c r="F267" s="34"/>
      <c r="G267" s="34"/>
    </row>
    <row r="268" spans="1:7" x14ac:dyDescent="0.2">
      <c r="A268" s="35" t="s">
        <v>2987</v>
      </c>
      <c r="B268" s="35" t="s">
        <v>2988</v>
      </c>
      <c r="C268" s="35" t="s">
        <v>2989</v>
      </c>
      <c r="D268" s="34"/>
      <c r="E268" s="34"/>
      <c r="F268" s="34"/>
      <c r="G268" s="34"/>
    </row>
    <row r="269" spans="1:7" x14ac:dyDescent="0.2">
      <c r="A269" s="35" t="s">
        <v>2990</v>
      </c>
      <c r="B269" s="35" t="s">
        <v>2991</v>
      </c>
      <c r="C269" s="35" t="s">
        <v>2992</v>
      </c>
      <c r="D269" s="34"/>
      <c r="E269" s="34"/>
      <c r="F269" s="34"/>
      <c r="G269" s="34"/>
    </row>
    <row r="270" spans="1:7" x14ac:dyDescent="0.2">
      <c r="A270" s="35" t="s">
        <v>2993</v>
      </c>
      <c r="B270" s="35" t="s">
        <v>2994</v>
      </c>
      <c r="C270" s="35" t="s">
        <v>2995</v>
      </c>
      <c r="D270" s="34"/>
      <c r="E270" s="34"/>
      <c r="F270" s="34"/>
      <c r="G270" s="34"/>
    </row>
    <row r="271" spans="1:7" x14ac:dyDescent="0.2">
      <c r="A271" s="35" t="s">
        <v>2996</v>
      </c>
      <c r="B271" s="35" t="s">
        <v>2997</v>
      </c>
      <c r="C271" s="35" t="s">
        <v>2998</v>
      </c>
      <c r="D271" s="34"/>
      <c r="E271" s="34"/>
      <c r="F271" s="34"/>
      <c r="G271" s="34"/>
    </row>
    <row r="272" spans="1:7" x14ac:dyDescent="0.2">
      <c r="A272" s="35" t="s">
        <v>2999</v>
      </c>
      <c r="B272" s="35" t="s">
        <v>3000</v>
      </c>
      <c r="C272" s="35" t="s">
        <v>3001</v>
      </c>
      <c r="D272" s="34"/>
      <c r="E272" s="34"/>
      <c r="F272" s="34"/>
      <c r="G272" s="34"/>
    </row>
    <row r="273" spans="1:7" x14ac:dyDescent="0.2">
      <c r="A273" s="35" t="s">
        <v>3002</v>
      </c>
      <c r="B273" s="35" t="s">
        <v>3003</v>
      </c>
      <c r="C273" s="35" t="s">
        <v>3004</v>
      </c>
      <c r="D273" s="34"/>
      <c r="E273" s="34"/>
      <c r="F273" s="34"/>
      <c r="G273" s="34"/>
    </row>
    <row r="274" spans="1:7" x14ac:dyDescent="0.2">
      <c r="A274" s="35" t="s">
        <v>3005</v>
      </c>
      <c r="B274" s="35" t="s">
        <v>3006</v>
      </c>
      <c r="C274" s="35" t="s">
        <v>3007</v>
      </c>
      <c r="D274" s="34"/>
      <c r="E274" s="34"/>
      <c r="F274" s="34"/>
      <c r="G274" s="34"/>
    </row>
    <row r="275" spans="1:7" x14ac:dyDescent="0.2">
      <c r="A275" s="35" t="s">
        <v>3008</v>
      </c>
      <c r="B275" s="35" t="s">
        <v>3009</v>
      </c>
      <c r="C275" s="35" t="s">
        <v>3010</v>
      </c>
      <c r="D275" s="34"/>
      <c r="E275" s="34"/>
      <c r="F275" s="34"/>
      <c r="G275" s="34"/>
    </row>
    <row r="276" spans="1:7" x14ac:dyDescent="0.2">
      <c r="A276" s="35" t="s">
        <v>3011</v>
      </c>
      <c r="B276" s="35" t="s">
        <v>3012</v>
      </c>
      <c r="C276" s="35" t="s">
        <v>3013</v>
      </c>
      <c r="D276" s="34"/>
      <c r="E276" s="34"/>
      <c r="F276" s="34"/>
      <c r="G276" s="34"/>
    </row>
    <row r="277" spans="1:7" x14ac:dyDescent="0.2">
      <c r="A277" s="35" t="s">
        <v>3014</v>
      </c>
      <c r="B277" s="35" t="s">
        <v>3015</v>
      </c>
      <c r="C277" s="35" t="s">
        <v>3016</v>
      </c>
      <c r="D277" s="34"/>
      <c r="E277" s="34"/>
      <c r="F277" s="34"/>
      <c r="G277" s="34"/>
    </row>
    <row r="278" spans="1:7" x14ac:dyDescent="0.2">
      <c r="A278" s="35" t="s">
        <v>3017</v>
      </c>
      <c r="B278" s="35" t="s">
        <v>3018</v>
      </c>
      <c r="C278" s="35" t="s">
        <v>3019</v>
      </c>
      <c r="D278" s="34"/>
      <c r="E278" s="34"/>
      <c r="F278" s="34"/>
      <c r="G278" s="34"/>
    </row>
    <row r="279" spans="1:7" x14ac:dyDescent="0.2">
      <c r="A279" s="35" t="s">
        <v>3020</v>
      </c>
      <c r="B279" s="35" t="s">
        <v>3021</v>
      </c>
      <c r="C279" s="35" t="s">
        <v>3022</v>
      </c>
      <c r="D279" s="34"/>
      <c r="E279" s="34"/>
      <c r="F279" s="34"/>
      <c r="G279" s="34"/>
    </row>
    <row r="280" spans="1:7" x14ac:dyDescent="0.2">
      <c r="A280" s="35" t="s">
        <v>3023</v>
      </c>
      <c r="B280" s="35" t="s">
        <v>3024</v>
      </c>
      <c r="C280" s="35" t="s">
        <v>3025</v>
      </c>
      <c r="D280" s="34"/>
      <c r="E280" s="34"/>
      <c r="F280" s="34"/>
      <c r="G280" s="34"/>
    </row>
    <row r="281" spans="1:7" x14ac:dyDescent="0.2">
      <c r="A281" s="35" t="s">
        <v>3026</v>
      </c>
      <c r="B281" s="35" t="s">
        <v>3027</v>
      </c>
      <c r="C281" s="35" t="s">
        <v>3028</v>
      </c>
      <c r="D281" s="34"/>
      <c r="E281" s="34"/>
      <c r="F281" s="34"/>
      <c r="G281" s="34"/>
    </row>
    <row r="282" spans="1:7" x14ac:dyDescent="0.2">
      <c r="A282" s="35" t="s">
        <v>3029</v>
      </c>
      <c r="B282" s="35" t="s">
        <v>3030</v>
      </c>
      <c r="C282" s="35" t="s">
        <v>3031</v>
      </c>
      <c r="D282" s="34"/>
      <c r="E282" s="34"/>
      <c r="F282" s="34"/>
      <c r="G282" s="34"/>
    </row>
    <row r="283" spans="1:7" x14ac:dyDescent="0.2">
      <c r="A283" s="35" t="s">
        <v>3032</v>
      </c>
      <c r="B283" s="35" t="s">
        <v>3033</v>
      </c>
      <c r="C283" s="35" t="s">
        <v>3034</v>
      </c>
      <c r="D283" s="34"/>
      <c r="E283" s="34"/>
      <c r="F283" s="34"/>
      <c r="G283" s="34"/>
    </row>
    <row r="284" spans="1:7" x14ac:dyDescent="0.2">
      <c r="A284" s="35" t="s">
        <v>3035</v>
      </c>
      <c r="B284" s="35" t="s">
        <v>3036</v>
      </c>
      <c r="C284" s="35" t="s">
        <v>3037</v>
      </c>
      <c r="D284" s="34"/>
      <c r="E284" s="34"/>
      <c r="F284" s="34"/>
      <c r="G284" s="34"/>
    </row>
    <row r="285" spans="1:7" x14ac:dyDescent="0.2">
      <c r="A285" s="35" t="s">
        <v>3038</v>
      </c>
      <c r="B285" s="35" t="s">
        <v>3039</v>
      </c>
      <c r="C285" s="35" t="s">
        <v>3040</v>
      </c>
      <c r="D285" s="34"/>
      <c r="E285" s="34"/>
      <c r="F285" s="34"/>
      <c r="G285" s="34"/>
    </row>
    <row r="286" spans="1:7" x14ac:dyDescent="0.2">
      <c r="A286" s="35" t="s">
        <v>3041</v>
      </c>
      <c r="B286" s="35" t="s">
        <v>3042</v>
      </c>
      <c r="C286" s="35" t="s">
        <v>3043</v>
      </c>
      <c r="D286" s="34"/>
      <c r="E286" s="34"/>
      <c r="F286" s="34"/>
      <c r="G286" s="34"/>
    </row>
    <row r="287" spans="1:7" x14ac:dyDescent="0.2">
      <c r="A287" s="35" t="s">
        <v>3044</v>
      </c>
      <c r="B287" s="35" t="s">
        <v>3045</v>
      </c>
      <c r="C287" s="35" t="s">
        <v>3046</v>
      </c>
      <c r="D287" s="34"/>
      <c r="E287" s="34"/>
      <c r="F287" s="34"/>
      <c r="G287" s="34"/>
    </row>
    <row r="288" spans="1:7" x14ac:dyDescent="0.2">
      <c r="A288" s="35" t="s">
        <v>3047</v>
      </c>
      <c r="B288" s="35" t="s">
        <v>3048</v>
      </c>
      <c r="C288" s="35" t="s">
        <v>3049</v>
      </c>
      <c r="D288" s="34"/>
      <c r="E288" s="34"/>
      <c r="F288" s="34"/>
      <c r="G288" s="34"/>
    </row>
    <row r="289" spans="1:7" x14ac:dyDescent="0.2">
      <c r="A289" s="35" t="s">
        <v>3050</v>
      </c>
      <c r="B289" s="35" t="s">
        <v>3051</v>
      </c>
      <c r="C289" s="35" t="s">
        <v>3052</v>
      </c>
      <c r="D289" s="34"/>
      <c r="E289" s="34"/>
      <c r="F289" s="34"/>
      <c r="G289" s="34"/>
    </row>
    <row r="290" spans="1:7" x14ac:dyDescent="0.2">
      <c r="A290" s="35" t="s">
        <v>3053</v>
      </c>
      <c r="B290" s="35" t="s">
        <v>3054</v>
      </c>
      <c r="C290" s="35" t="s">
        <v>3055</v>
      </c>
      <c r="D290" s="34"/>
      <c r="E290" s="34"/>
      <c r="F290" s="34"/>
      <c r="G290" s="34"/>
    </row>
    <row r="291" spans="1:7" x14ac:dyDescent="0.2">
      <c r="A291" s="35" t="s">
        <v>3056</v>
      </c>
      <c r="B291" s="35" t="s">
        <v>3057</v>
      </c>
      <c r="C291" s="35" t="s">
        <v>3058</v>
      </c>
      <c r="D291" s="34"/>
      <c r="E291" s="34"/>
      <c r="F291" s="34"/>
      <c r="G291" s="34"/>
    </row>
    <row r="292" spans="1:7" x14ac:dyDescent="0.2">
      <c r="A292" s="35" t="s">
        <v>3059</v>
      </c>
      <c r="B292" s="35" t="s">
        <v>3060</v>
      </c>
      <c r="C292" s="35" t="s">
        <v>3061</v>
      </c>
      <c r="D292" s="34"/>
      <c r="E292" s="34"/>
      <c r="F292" s="34"/>
      <c r="G292" s="34"/>
    </row>
    <row r="293" spans="1:7" x14ac:dyDescent="0.2">
      <c r="A293" s="35" t="s">
        <v>3062</v>
      </c>
      <c r="B293" s="35" t="s">
        <v>3063</v>
      </c>
      <c r="C293" s="35" t="s">
        <v>3064</v>
      </c>
      <c r="D293" s="34"/>
      <c r="E293" s="34"/>
      <c r="F293" s="34"/>
      <c r="G293" s="34"/>
    </row>
    <row r="294" spans="1:7" x14ac:dyDescent="0.2">
      <c r="A294" s="35" t="s">
        <v>3065</v>
      </c>
      <c r="B294" s="35" t="s">
        <v>3066</v>
      </c>
      <c r="C294" s="35" t="s">
        <v>3067</v>
      </c>
      <c r="D294" s="34"/>
      <c r="E294" s="34"/>
      <c r="F294" s="34"/>
      <c r="G294" s="34"/>
    </row>
    <row r="295" spans="1:7" x14ac:dyDescent="0.2">
      <c r="A295" s="35" t="s">
        <v>3068</v>
      </c>
      <c r="B295" s="35" t="s">
        <v>3069</v>
      </c>
      <c r="C295" s="35" t="s">
        <v>3070</v>
      </c>
      <c r="D295" s="34"/>
      <c r="E295" s="34"/>
      <c r="F295" s="34"/>
      <c r="G295" s="34"/>
    </row>
    <row r="296" spans="1:7" x14ac:dyDescent="0.2">
      <c r="A296" s="35" t="s">
        <v>3071</v>
      </c>
      <c r="B296" s="35" t="s">
        <v>3072</v>
      </c>
      <c r="C296" s="35" t="s">
        <v>3073</v>
      </c>
      <c r="D296" s="34"/>
      <c r="E296" s="34"/>
      <c r="F296" s="34"/>
      <c r="G296" s="34"/>
    </row>
    <row r="297" spans="1:7" x14ac:dyDescent="0.2">
      <c r="A297" s="35" t="s">
        <v>3074</v>
      </c>
      <c r="B297" s="35" t="s">
        <v>3075</v>
      </c>
      <c r="C297" s="35" t="s">
        <v>3076</v>
      </c>
      <c r="D297" s="34"/>
      <c r="E297" s="34"/>
      <c r="F297" s="34"/>
      <c r="G297" s="34"/>
    </row>
    <row r="298" spans="1:7" x14ac:dyDescent="0.2">
      <c r="A298" s="35" t="s">
        <v>3077</v>
      </c>
      <c r="B298" s="35" t="s">
        <v>3078</v>
      </c>
      <c r="C298" s="35" t="s">
        <v>3079</v>
      </c>
      <c r="D298" s="34"/>
      <c r="E298" s="34"/>
      <c r="F298" s="34"/>
      <c r="G298" s="34"/>
    </row>
    <row r="299" spans="1:7" x14ac:dyDescent="0.2">
      <c r="A299" s="35" t="s">
        <v>3080</v>
      </c>
      <c r="B299" s="35" t="s">
        <v>3081</v>
      </c>
      <c r="C299" s="35" t="s">
        <v>3082</v>
      </c>
      <c r="D299" s="34"/>
      <c r="E299" s="34"/>
      <c r="F299" s="34"/>
      <c r="G299" s="34"/>
    </row>
    <row r="300" spans="1:7" x14ac:dyDescent="0.2">
      <c r="A300" s="35" t="s">
        <v>3083</v>
      </c>
      <c r="B300" s="35" t="s">
        <v>3084</v>
      </c>
      <c r="C300" s="35" t="s">
        <v>3085</v>
      </c>
      <c r="D300" s="34"/>
      <c r="E300" s="34"/>
      <c r="F300" s="34"/>
      <c r="G300" s="34"/>
    </row>
    <row r="301" spans="1:7" x14ac:dyDescent="0.2">
      <c r="A301" s="35" t="s">
        <v>3086</v>
      </c>
      <c r="B301" s="35" t="s">
        <v>3087</v>
      </c>
      <c r="C301" s="35" t="s">
        <v>3088</v>
      </c>
      <c r="D301" s="34"/>
      <c r="E301" s="34"/>
      <c r="F301" s="34"/>
      <c r="G301" s="34"/>
    </row>
    <row r="302" spans="1:7" x14ac:dyDescent="0.2">
      <c r="A302" s="35" t="s">
        <v>3089</v>
      </c>
      <c r="B302" s="35" t="s">
        <v>3090</v>
      </c>
      <c r="C302" s="35" t="s">
        <v>3091</v>
      </c>
      <c r="D302" s="34"/>
      <c r="E302" s="34"/>
      <c r="F302" s="34"/>
      <c r="G302" s="34"/>
    </row>
    <row r="303" spans="1:7" x14ac:dyDescent="0.2">
      <c r="A303" s="35" t="s">
        <v>3092</v>
      </c>
      <c r="B303" s="35" t="s">
        <v>3093</v>
      </c>
      <c r="C303" s="35" t="s">
        <v>3094</v>
      </c>
      <c r="D303" s="34"/>
      <c r="E303" s="34"/>
      <c r="F303" s="34"/>
      <c r="G303" s="34"/>
    </row>
    <row r="304" spans="1:7" x14ac:dyDescent="0.2">
      <c r="A304" s="35" t="s">
        <v>3095</v>
      </c>
      <c r="B304" s="35" t="s">
        <v>3096</v>
      </c>
      <c r="C304" s="35" t="s">
        <v>3097</v>
      </c>
      <c r="D304" s="34"/>
      <c r="E304" s="34"/>
      <c r="F304" s="34"/>
      <c r="G304" s="34"/>
    </row>
    <row r="305" spans="1:7" x14ac:dyDescent="0.2">
      <c r="A305" s="35" t="s">
        <v>3098</v>
      </c>
      <c r="B305" s="35" t="s">
        <v>3099</v>
      </c>
      <c r="C305" s="35" t="s">
        <v>3100</v>
      </c>
      <c r="D305" s="34"/>
      <c r="E305" s="34"/>
      <c r="F305" s="34"/>
      <c r="G305" s="34"/>
    </row>
    <row r="306" spans="1:7" x14ac:dyDescent="0.2">
      <c r="A306" s="35" t="s">
        <v>3101</v>
      </c>
      <c r="B306" s="35" t="s">
        <v>3102</v>
      </c>
      <c r="C306" s="35" t="s">
        <v>3103</v>
      </c>
      <c r="D306" s="34"/>
      <c r="E306" s="34"/>
      <c r="F306" s="34"/>
      <c r="G306" s="34"/>
    </row>
    <row r="307" spans="1:7" x14ac:dyDescent="0.2">
      <c r="A307" s="35" t="s">
        <v>3104</v>
      </c>
      <c r="B307" s="35" t="s">
        <v>3105</v>
      </c>
      <c r="C307" s="35" t="s">
        <v>3106</v>
      </c>
      <c r="D307" s="34"/>
      <c r="E307" s="34"/>
      <c r="F307" s="34"/>
      <c r="G307" s="34"/>
    </row>
    <row r="308" spans="1:7" x14ac:dyDescent="0.2">
      <c r="A308" s="35" t="s">
        <v>3107</v>
      </c>
      <c r="B308" s="35" t="s">
        <v>3108</v>
      </c>
      <c r="C308" s="35" t="s">
        <v>3109</v>
      </c>
      <c r="D308" s="34"/>
      <c r="E308" s="34"/>
      <c r="F308" s="34"/>
      <c r="G308" s="34"/>
    </row>
    <row r="309" spans="1:7" x14ac:dyDescent="0.2">
      <c r="A309" s="35" t="s">
        <v>3110</v>
      </c>
      <c r="B309" s="35" t="s">
        <v>3111</v>
      </c>
      <c r="C309" s="35" t="s">
        <v>3112</v>
      </c>
      <c r="D309" s="34"/>
      <c r="E309" s="34"/>
      <c r="F309" s="34"/>
      <c r="G309" s="34"/>
    </row>
    <row r="310" spans="1:7" x14ac:dyDescent="0.2">
      <c r="A310" s="35" t="s">
        <v>3113</v>
      </c>
      <c r="B310" s="35" t="s">
        <v>3114</v>
      </c>
      <c r="C310" s="35" t="s">
        <v>3115</v>
      </c>
      <c r="D310" s="34"/>
      <c r="E310" s="34"/>
      <c r="F310" s="34"/>
      <c r="G310" s="34"/>
    </row>
    <row r="311" spans="1:7" x14ac:dyDescent="0.2">
      <c r="A311" s="35" t="s">
        <v>3116</v>
      </c>
      <c r="B311" s="35" t="s">
        <v>3117</v>
      </c>
      <c r="C311" s="35" t="s">
        <v>3118</v>
      </c>
      <c r="D311" s="34"/>
      <c r="E311" s="34"/>
      <c r="F311" s="34"/>
      <c r="G311" s="34"/>
    </row>
    <row r="312" spans="1:7" x14ac:dyDescent="0.2">
      <c r="A312" s="35" t="s">
        <v>3119</v>
      </c>
      <c r="B312" s="35" t="s">
        <v>3120</v>
      </c>
      <c r="C312" s="35" t="s">
        <v>3121</v>
      </c>
      <c r="D312" s="34"/>
      <c r="E312" s="34"/>
      <c r="F312" s="34"/>
      <c r="G312" s="34"/>
    </row>
    <row r="313" spans="1:7" x14ac:dyDescent="0.2">
      <c r="A313" s="35" t="s">
        <v>3122</v>
      </c>
      <c r="B313" s="35" t="s">
        <v>3123</v>
      </c>
      <c r="C313" s="35" t="s">
        <v>3124</v>
      </c>
      <c r="D313" s="34"/>
      <c r="E313" s="34"/>
      <c r="F313" s="34"/>
      <c r="G313" s="34"/>
    </row>
    <row r="314" spans="1:7" x14ac:dyDescent="0.2">
      <c r="A314" s="35" t="s">
        <v>3125</v>
      </c>
      <c r="B314" s="35" t="s">
        <v>3126</v>
      </c>
      <c r="C314" s="35" t="s">
        <v>3127</v>
      </c>
      <c r="D314" s="34"/>
      <c r="E314" s="34"/>
      <c r="F314" s="34"/>
      <c r="G314" s="34"/>
    </row>
    <row r="315" spans="1:7" x14ac:dyDescent="0.2">
      <c r="A315" s="35" t="s">
        <v>3128</v>
      </c>
      <c r="B315" s="35" t="s">
        <v>3129</v>
      </c>
      <c r="C315" s="35" t="s">
        <v>3130</v>
      </c>
      <c r="D315" s="34"/>
      <c r="E315" s="34"/>
      <c r="F315" s="34"/>
      <c r="G315" s="34"/>
    </row>
    <row r="316" spans="1:7" x14ac:dyDescent="0.2">
      <c r="A316" s="35" t="s">
        <v>3131</v>
      </c>
      <c r="B316" s="35" t="s">
        <v>3132</v>
      </c>
      <c r="C316" s="35" t="s">
        <v>3133</v>
      </c>
      <c r="D316" s="34"/>
      <c r="E316" s="34"/>
      <c r="F316" s="34"/>
      <c r="G316" s="34"/>
    </row>
    <row r="317" spans="1:7" x14ac:dyDescent="0.2">
      <c r="A317" s="35" t="s">
        <v>3134</v>
      </c>
      <c r="B317" s="35" t="s">
        <v>3135</v>
      </c>
      <c r="C317" s="35" t="s">
        <v>3136</v>
      </c>
      <c r="D317" s="34"/>
      <c r="E317" s="34"/>
      <c r="F317" s="34"/>
      <c r="G317" s="34"/>
    </row>
    <row r="318" spans="1:7" x14ac:dyDescent="0.2">
      <c r="A318" s="35" t="s">
        <v>3137</v>
      </c>
      <c r="B318" s="35" t="s">
        <v>3138</v>
      </c>
      <c r="C318" s="35" t="s">
        <v>3139</v>
      </c>
      <c r="D318" s="34"/>
      <c r="E318" s="34"/>
      <c r="F318" s="34"/>
      <c r="G318" s="34"/>
    </row>
    <row r="319" spans="1:7" x14ac:dyDescent="0.2">
      <c r="A319" s="35" t="s">
        <v>3140</v>
      </c>
      <c r="B319" s="35" t="s">
        <v>3141</v>
      </c>
      <c r="C319" s="35" t="s">
        <v>3142</v>
      </c>
      <c r="D319" s="34"/>
      <c r="E319" s="34"/>
      <c r="F319" s="34"/>
      <c r="G319" s="34"/>
    </row>
    <row r="320" spans="1:7" x14ac:dyDescent="0.2">
      <c r="A320" s="35" t="s">
        <v>3143</v>
      </c>
      <c r="B320" s="35" t="s">
        <v>3144</v>
      </c>
      <c r="C320" s="35" t="s">
        <v>3145</v>
      </c>
      <c r="D320" s="34"/>
      <c r="E320" s="34"/>
      <c r="F320" s="34"/>
      <c r="G320" s="34"/>
    </row>
    <row r="321" spans="1:7" x14ac:dyDescent="0.2">
      <c r="A321" s="35" t="s">
        <v>3146</v>
      </c>
      <c r="B321" s="35" t="s">
        <v>3147</v>
      </c>
      <c r="C321" s="35" t="s">
        <v>3148</v>
      </c>
      <c r="D321" s="34"/>
      <c r="E321" s="34"/>
      <c r="F321" s="34"/>
      <c r="G321" s="34"/>
    </row>
    <row r="322" spans="1:7" x14ac:dyDescent="0.2">
      <c r="A322" s="35" t="s">
        <v>3149</v>
      </c>
      <c r="B322" s="35" t="s">
        <v>3150</v>
      </c>
      <c r="C322" s="35" t="s">
        <v>3151</v>
      </c>
      <c r="D322" s="34"/>
      <c r="E322" s="34"/>
      <c r="F322" s="34"/>
      <c r="G322" s="34"/>
    </row>
    <row r="323" spans="1:7" x14ac:dyDescent="0.2">
      <c r="A323" s="35" t="s">
        <v>3152</v>
      </c>
      <c r="B323" s="35" t="s">
        <v>3153</v>
      </c>
      <c r="C323" s="35" t="s">
        <v>3154</v>
      </c>
      <c r="D323" s="34"/>
      <c r="E323" s="34"/>
      <c r="F323" s="34"/>
      <c r="G323" s="34"/>
    </row>
    <row r="324" spans="1:7" x14ac:dyDescent="0.2">
      <c r="A324" s="35" t="s">
        <v>3155</v>
      </c>
      <c r="B324" s="35" t="s">
        <v>3156</v>
      </c>
      <c r="C324" s="35" t="s">
        <v>3157</v>
      </c>
      <c r="D324" s="34"/>
      <c r="E324" s="34"/>
      <c r="F324" s="34"/>
      <c r="G324" s="34"/>
    </row>
    <row r="325" spans="1:7" x14ac:dyDescent="0.2">
      <c r="A325" s="35" t="s">
        <v>3158</v>
      </c>
      <c r="B325" s="35" t="s">
        <v>3159</v>
      </c>
      <c r="C325" s="35" t="s">
        <v>3160</v>
      </c>
      <c r="D325" s="34"/>
      <c r="E325" s="34"/>
      <c r="F325" s="34"/>
      <c r="G325" s="34"/>
    </row>
    <row r="326" spans="1:7" x14ac:dyDescent="0.2">
      <c r="A326" s="35" t="s">
        <v>3161</v>
      </c>
      <c r="B326" s="35" t="s">
        <v>3162</v>
      </c>
      <c r="C326" s="35" t="s">
        <v>3163</v>
      </c>
      <c r="D326" s="34"/>
      <c r="E326" s="34"/>
      <c r="F326" s="34"/>
      <c r="G326" s="34"/>
    </row>
    <row r="327" spans="1:7" x14ac:dyDescent="0.2">
      <c r="A327" s="35" t="s">
        <v>3164</v>
      </c>
      <c r="B327" s="35" t="s">
        <v>3165</v>
      </c>
      <c r="C327" s="35" t="s">
        <v>3166</v>
      </c>
      <c r="D327" s="34"/>
      <c r="E327" s="34"/>
      <c r="F327" s="34"/>
      <c r="G327" s="34"/>
    </row>
    <row r="328" spans="1:7" x14ac:dyDescent="0.2">
      <c r="A328" s="35" t="s">
        <v>3167</v>
      </c>
      <c r="B328" s="35" t="s">
        <v>3168</v>
      </c>
      <c r="C328" s="35" t="s">
        <v>3169</v>
      </c>
      <c r="D328" s="34"/>
      <c r="E328" s="34"/>
      <c r="F328" s="34"/>
      <c r="G328" s="34"/>
    </row>
    <row r="329" spans="1:7" x14ac:dyDescent="0.2">
      <c r="A329" s="35" t="s">
        <v>3170</v>
      </c>
      <c r="B329" s="35" t="s">
        <v>3171</v>
      </c>
      <c r="C329" s="35" t="s">
        <v>3172</v>
      </c>
      <c r="D329" s="34"/>
      <c r="E329" s="34"/>
      <c r="F329" s="34"/>
      <c r="G329" s="34"/>
    </row>
    <row r="330" spans="1:7" x14ac:dyDescent="0.2">
      <c r="A330" s="35" t="s">
        <v>3173</v>
      </c>
      <c r="B330" s="35" t="s">
        <v>3174</v>
      </c>
      <c r="C330" s="35" t="s">
        <v>3175</v>
      </c>
      <c r="D330" s="34"/>
      <c r="E330" s="34"/>
      <c r="F330" s="34"/>
      <c r="G330" s="34"/>
    </row>
    <row r="331" spans="1:7" x14ac:dyDescent="0.2">
      <c r="A331" s="35" t="s">
        <v>3176</v>
      </c>
      <c r="B331" s="35" t="s">
        <v>3177</v>
      </c>
      <c r="C331" s="35" t="s">
        <v>3178</v>
      </c>
      <c r="D331" s="34"/>
      <c r="E331" s="34"/>
      <c r="F331" s="34"/>
      <c r="G331" s="34"/>
    </row>
    <row r="332" spans="1:7" x14ac:dyDescent="0.2">
      <c r="A332" s="35" t="s">
        <v>3179</v>
      </c>
      <c r="B332" s="35" t="s">
        <v>3180</v>
      </c>
      <c r="C332" s="35" t="s">
        <v>3181</v>
      </c>
      <c r="D332" s="34"/>
      <c r="E332" s="34"/>
      <c r="F332" s="34"/>
      <c r="G332" s="34"/>
    </row>
    <row r="333" spans="1:7" x14ac:dyDescent="0.2">
      <c r="A333" s="35" t="s">
        <v>3182</v>
      </c>
      <c r="B333" s="35" t="s">
        <v>3183</v>
      </c>
      <c r="C333" s="35" t="s">
        <v>3184</v>
      </c>
      <c r="D333" s="34"/>
      <c r="E333" s="34"/>
      <c r="F333" s="34"/>
      <c r="G333" s="34"/>
    </row>
    <row r="334" spans="1:7" x14ac:dyDescent="0.2">
      <c r="A334" s="35" t="s">
        <v>3185</v>
      </c>
      <c r="B334" s="35" t="s">
        <v>3186</v>
      </c>
      <c r="C334" s="35" t="s">
        <v>3187</v>
      </c>
      <c r="D334" s="34"/>
      <c r="E334" s="34"/>
      <c r="F334" s="34"/>
      <c r="G334" s="34"/>
    </row>
    <row r="335" spans="1:7" x14ac:dyDescent="0.2">
      <c r="A335" s="35" t="s">
        <v>3188</v>
      </c>
      <c r="B335" s="35" t="s">
        <v>3189</v>
      </c>
      <c r="C335" s="35" t="s">
        <v>3190</v>
      </c>
      <c r="D335" s="34"/>
      <c r="E335" s="34"/>
      <c r="F335" s="34"/>
      <c r="G335" s="34"/>
    </row>
    <row r="336" spans="1:7" x14ac:dyDescent="0.2">
      <c r="A336" s="35" t="s">
        <v>3191</v>
      </c>
      <c r="B336" s="35" t="s">
        <v>3192</v>
      </c>
      <c r="C336" s="35" t="s">
        <v>3193</v>
      </c>
      <c r="D336" s="34"/>
      <c r="E336" s="34"/>
      <c r="F336" s="34"/>
      <c r="G336" s="34"/>
    </row>
    <row r="337" spans="1:7" x14ac:dyDescent="0.2">
      <c r="A337" s="35" t="s">
        <v>3194</v>
      </c>
      <c r="B337" s="35" t="s">
        <v>3195</v>
      </c>
      <c r="C337" s="35" t="s">
        <v>3196</v>
      </c>
      <c r="D337" s="34"/>
      <c r="E337" s="34"/>
      <c r="F337" s="34"/>
      <c r="G337" s="34"/>
    </row>
    <row r="338" spans="1:7" x14ac:dyDescent="0.2">
      <c r="A338" s="35" t="s">
        <v>3197</v>
      </c>
      <c r="B338" s="35" t="s">
        <v>3198</v>
      </c>
      <c r="C338" s="35" t="s">
        <v>3199</v>
      </c>
      <c r="D338" s="34"/>
      <c r="E338" s="34"/>
      <c r="F338" s="34"/>
      <c r="G338" s="34"/>
    </row>
    <row r="339" spans="1:7" x14ac:dyDescent="0.2">
      <c r="A339" s="35" t="s">
        <v>3200</v>
      </c>
      <c r="B339" s="35" t="s">
        <v>3201</v>
      </c>
      <c r="C339" s="35" t="s">
        <v>3202</v>
      </c>
      <c r="D339" s="34"/>
      <c r="E339" s="34"/>
      <c r="F339" s="34"/>
      <c r="G339" s="34"/>
    </row>
    <row r="340" spans="1:7" x14ac:dyDescent="0.2">
      <c r="A340" s="35" t="s">
        <v>3203</v>
      </c>
      <c r="B340" s="35" t="s">
        <v>3204</v>
      </c>
      <c r="C340" s="35" t="s">
        <v>3205</v>
      </c>
      <c r="D340" s="34"/>
      <c r="E340" s="34"/>
      <c r="F340" s="34"/>
      <c r="G340" s="34"/>
    </row>
    <row r="341" spans="1:7" x14ac:dyDescent="0.2">
      <c r="A341" s="35" t="s">
        <v>3206</v>
      </c>
      <c r="B341" s="35" t="s">
        <v>3207</v>
      </c>
      <c r="C341" s="35" t="s">
        <v>3208</v>
      </c>
      <c r="D341" s="34"/>
      <c r="E341" s="34"/>
      <c r="F341" s="34"/>
      <c r="G341" s="34"/>
    </row>
    <row r="342" spans="1:7" x14ac:dyDescent="0.2">
      <c r="A342" s="35" t="s">
        <v>3209</v>
      </c>
      <c r="B342" s="35" t="s">
        <v>3210</v>
      </c>
      <c r="C342" s="35" t="s">
        <v>3211</v>
      </c>
      <c r="D342" s="34"/>
      <c r="E342" s="34"/>
      <c r="F342" s="34"/>
      <c r="G342" s="34"/>
    </row>
    <row r="343" spans="1:7" x14ac:dyDescent="0.2">
      <c r="A343" s="35" t="s">
        <v>3212</v>
      </c>
      <c r="B343" s="35" t="s">
        <v>3213</v>
      </c>
      <c r="C343" s="35" t="s">
        <v>3214</v>
      </c>
      <c r="D343" s="34"/>
      <c r="E343" s="34"/>
      <c r="F343" s="34"/>
      <c r="G343" s="34"/>
    </row>
    <row r="344" spans="1:7" x14ac:dyDescent="0.2">
      <c r="A344" s="35" t="s">
        <v>3215</v>
      </c>
      <c r="B344" s="35" t="s">
        <v>3216</v>
      </c>
      <c r="C344" s="35" t="s">
        <v>3217</v>
      </c>
      <c r="D344" s="34"/>
      <c r="E344" s="34"/>
      <c r="F344" s="34"/>
      <c r="G344" s="34"/>
    </row>
    <row r="345" spans="1:7" x14ac:dyDescent="0.2">
      <c r="A345" s="35" t="s">
        <v>3218</v>
      </c>
      <c r="B345" s="35" t="s">
        <v>3219</v>
      </c>
      <c r="C345" s="35" t="s">
        <v>3220</v>
      </c>
      <c r="D345" s="34"/>
      <c r="E345" s="34"/>
      <c r="F345" s="34"/>
      <c r="G345" s="34"/>
    </row>
    <row r="346" spans="1:7" x14ac:dyDescent="0.2">
      <c r="A346" s="35" t="s">
        <v>3221</v>
      </c>
      <c r="B346" s="35" t="s">
        <v>3222</v>
      </c>
      <c r="C346" s="35" t="s">
        <v>3223</v>
      </c>
      <c r="D346" s="34"/>
      <c r="E346" s="34"/>
      <c r="F346" s="34"/>
      <c r="G346" s="34"/>
    </row>
    <row r="347" spans="1:7" x14ac:dyDescent="0.2">
      <c r="A347" s="35" t="s">
        <v>3224</v>
      </c>
      <c r="B347" s="35" t="s">
        <v>3225</v>
      </c>
      <c r="C347" s="35" t="s">
        <v>3226</v>
      </c>
      <c r="D347" s="34"/>
      <c r="E347" s="34"/>
      <c r="F347" s="34"/>
      <c r="G347" s="34"/>
    </row>
    <row r="348" spans="1:7" x14ac:dyDescent="0.2">
      <c r="A348" s="35" t="s">
        <v>3227</v>
      </c>
      <c r="B348" s="35" t="s">
        <v>3228</v>
      </c>
      <c r="C348" s="35" t="s">
        <v>3229</v>
      </c>
      <c r="D348" s="34"/>
      <c r="E348" s="34"/>
      <c r="F348" s="34"/>
      <c r="G348" s="34"/>
    </row>
    <row r="349" spans="1:7" x14ac:dyDescent="0.2">
      <c r="A349" s="35" t="s">
        <v>3230</v>
      </c>
      <c r="B349" s="35" t="s">
        <v>3231</v>
      </c>
      <c r="C349" s="35" t="s">
        <v>3232</v>
      </c>
      <c r="D349" s="34"/>
      <c r="E349" s="34"/>
      <c r="F349" s="34"/>
      <c r="G349" s="34"/>
    </row>
    <row r="350" spans="1:7" x14ac:dyDescent="0.2">
      <c r="A350" s="35" t="s">
        <v>3233</v>
      </c>
      <c r="B350" s="35" t="s">
        <v>3234</v>
      </c>
      <c r="C350" s="35" t="s">
        <v>3235</v>
      </c>
      <c r="D350" s="34"/>
      <c r="E350" s="34"/>
      <c r="F350" s="34"/>
      <c r="G350" s="34"/>
    </row>
    <row r="351" spans="1:7" x14ac:dyDescent="0.2">
      <c r="A351" s="35" t="s">
        <v>3236</v>
      </c>
      <c r="B351" s="35" t="s">
        <v>3237</v>
      </c>
      <c r="C351" s="35" t="s">
        <v>3238</v>
      </c>
      <c r="D351" s="34"/>
      <c r="E351" s="34"/>
      <c r="F351" s="34"/>
      <c r="G351" s="34"/>
    </row>
    <row r="352" spans="1:7" x14ac:dyDescent="0.2">
      <c r="A352" s="35" t="s">
        <v>3239</v>
      </c>
      <c r="B352" s="35" t="s">
        <v>3240</v>
      </c>
      <c r="C352" s="35" t="s">
        <v>3241</v>
      </c>
      <c r="D352" s="34"/>
      <c r="E352" s="34"/>
      <c r="F352" s="34"/>
      <c r="G352" s="34"/>
    </row>
    <row r="353" spans="1:7" x14ac:dyDescent="0.2">
      <c r="A353" s="35" t="s">
        <v>3242</v>
      </c>
      <c r="B353" s="35" t="s">
        <v>3243</v>
      </c>
      <c r="C353" s="35" t="s">
        <v>3244</v>
      </c>
      <c r="D353" s="34"/>
      <c r="E353" s="34"/>
      <c r="F353" s="34"/>
      <c r="G353" s="34"/>
    </row>
    <row r="354" spans="1:7" x14ac:dyDescent="0.2">
      <c r="A354" s="35" t="s">
        <v>3245</v>
      </c>
      <c r="B354" s="35" t="s">
        <v>3246</v>
      </c>
      <c r="C354" s="35" t="s">
        <v>3247</v>
      </c>
      <c r="D354" s="34"/>
      <c r="E354" s="34"/>
      <c r="F354" s="34"/>
      <c r="G354" s="34"/>
    </row>
    <row r="355" spans="1:7" x14ac:dyDescent="0.2">
      <c r="A355" s="35" t="s">
        <v>3248</v>
      </c>
      <c r="B355" s="35" t="s">
        <v>3249</v>
      </c>
      <c r="C355" s="35" t="s">
        <v>3250</v>
      </c>
      <c r="D355" s="34"/>
      <c r="E355" s="34"/>
      <c r="F355" s="34"/>
      <c r="G355" s="34"/>
    </row>
    <row r="356" spans="1:7" x14ac:dyDescent="0.2">
      <c r="A356" s="35" t="s">
        <v>3251</v>
      </c>
      <c r="B356" s="35" t="s">
        <v>3252</v>
      </c>
      <c r="C356" s="35" t="s">
        <v>3253</v>
      </c>
      <c r="D356" s="34"/>
      <c r="E356" s="34"/>
      <c r="F356" s="34"/>
      <c r="G356" s="34"/>
    </row>
    <row r="357" spans="1:7" x14ac:dyDescent="0.2">
      <c r="A357" s="35" t="s">
        <v>3254</v>
      </c>
      <c r="B357" s="35" t="s">
        <v>3255</v>
      </c>
      <c r="C357" s="35" t="s">
        <v>3256</v>
      </c>
      <c r="D357" s="34"/>
      <c r="E357" s="34"/>
      <c r="F357" s="34"/>
      <c r="G357" s="34"/>
    </row>
    <row r="358" spans="1:7" x14ac:dyDescent="0.2">
      <c r="A358" s="35" t="s">
        <v>3257</v>
      </c>
      <c r="B358" s="35" t="s">
        <v>3258</v>
      </c>
      <c r="C358" s="35" t="s">
        <v>3259</v>
      </c>
      <c r="D358" s="34"/>
      <c r="E358" s="34"/>
      <c r="F358" s="34"/>
      <c r="G358" s="34"/>
    </row>
    <row r="359" spans="1:7" x14ac:dyDescent="0.2">
      <c r="A359" s="35" t="s">
        <v>3260</v>
      </c>
      <c r="B359" s="35" t="s">
        <v>3261</v>
      </c>
      <c r="C359" s="35" t="s">
        <v>3262</v>
      </c>
      <c r="D359" s="34"/>
      <c r="E359" s="34"/>
      <c r="F359" s="34"/>
      <c r="G359" s="34"/>
    </row>
    <row r="360" spans="1:7" x14ac:dyDescent="0.2">
      <c r="A360" s="35" t="s">
        <v>3263</v>
      </c>
      <c r="B360" s="35" t="s">
        <v>3264</v>
      </c>
      <c r="C360" s="35" t="s">
        <v>3265</v>
      </c>
      <c r="D360" s="34"/>
      <c r="E360" s="34"/>
      <c r="F360" s="34"/>
      <c r="G360" s="34"/>
    </row>
    <row r="361" spans="1:7" x14ac:dyDescent="0.2">
      <c r="A361" s="35" t="s">
        <v>3266</v>
      </c>
      <c r="B361" s="35" t="s">
        <v>3267</v>
      </c>
      <c r="C361" s="35" t="s">
        <v>3268</v>
      </c>
      <c r="D361" s="34"/>
      <c r="E361" s="34"/>
      <c r="F361" s="34"/>
      <c r="G361" s="34"/>
    </row>
    <row r="362" spans="1:7" x14ac:dyDescent="0.2">
      <c r="A362" s="35" t="s">
        <v>3269</v>
      </c>
      <c r="B362" s="35" t="s">
        <v>3270</v>
      </c>
      <c r="C362" s="35" t="s">
        <v>3271</v>
      </c>
      <c r="D362" s="34"/>
      <c r="E362" s="34"/>
      <c r="F362" s="34"/>
      <c r="G362" s="34"/>
    </row>
    <row r="363" spans="1:7" x14ac:dyDescent="0.2">
      <c r="A363" s="35" t="s">
        <v>3272</v>
      </c>
      <c r="B363" s="35" t="s">
        <v>3273</v>
      </c>
      <c r="C363" s="35" t="s">
        <v>3274</v>
      </c>
      <c r="D363" s="34"/>
      <c r="E363" s="34"/>
      <c r="F363" s="34"/>
      <c r="G363" s="34"/>
    </row>
    <row r="364" spans="1:7" x14ac:dyDescent="0.2">
      <c r="A364" s="35" t="s">
        <v>3275</v>
      </c>
      <c r="B364" s="35" t="s">
        <v>3276</v>
      </c>
      <c r="C364" s="35" t="s">
        <v>3277</v>
      </c>
      <c r="D364" s="34"/>
      <c r="E364" s="34"/>
      <c r="F364" s="34"/>
      <c r="G364" s="34"/>
    </row>
    <row r="365" spans="1:7" x14ac:dyDescent="0.2">
      <c r="A365" s="35" t="s">
        <v>3278</v>
      </c>
      <c r="B365" s="35" t="s">
        <v>3279</v>
      </c>
      <c r="C365" s="35" t="s">
        <v>3280</v>
      </c>
      <c r="D365" s="34"/>
      <c r="E365" s="34"/>
      <c r="F365" s="34"/>
      <c r="G365" s="34"/>
    </row>
    <row r="366" spans="1:7" x14ac:dyDescent="0.2">
      <c r="A366" s="35" t="s">
        <v>3281</v>
      </c>
      <c r="B366" s="35" t="s">
        <v>3282</v>
      </c>
      <c r="C366" s="35" t="s">
        <v>3283</v>
      </c>
      <c r="D366" s="34"/>
      <c r="E366" s="34"/>
      <c r="F366" s="34"/>
      <c r="G366" s="34"/>
    </row>
    <row r="367" spans="1:7" x14ac:dyDescent="0.2">
      <c r="A367" s="35" t="s">
        <v>3284</v>
      </c>
      <c r="B367" s="35" t="s">
        <v>3285</v>
      </c>
      <c r="C367" s="35" t="s">
        <v>3286</v>
      </c>
      <c r="D367" s="34"/>
      <c r="E367" s="34"/>
      <c r="F367" s="34"/>
      <c r="G367" s="34"/>
    </row>
    <row r="368" spans="1:7" x14ac:dyDescent="0.2">
      <c r="A368" s="35" t="s">
        <v>3287</v>
      </c>
      <c r="B368" s="35" t="s">
        <v>3288</v>
      </c>
      <c r="C368" s="35" t="s">
        <v>3289</v>
      </c>
      <c r="D368" s="34"/>
      <c r="E368" s="34"/>
      <c r="F368" s="34"/>
      <c r="G368" s="34"/>
    </row>
    <row r="369" spans="1:7" x14ac:dyDescent="0.2">
      <c r="A369" s="35" t="s">
        <v>3290</v>
      </c>
      <c r="B369" s="35" t="s">
        <v>3291</v>
      </c>
      <c r="C369" s="35" t="s">
        <v>3292</v>
      </c>
      <c r="D369" s="34"/>
      <c r="E369" s="34"/>
      <c r="F369" s="34"/>
      <c r="G369" s="34"/>
    </row>
    <row r="370" spans="1:7" x14ac:dyDescent="0.2">
      <c r="A370" s="35" t="s">
        <v>3293</v>
      </c>
      <c r="B370" s="35" t="s">
        <v>3294</v>
      </c>
      <c r="C370" s="35" t="s">
        <v>3295</v>
      </c>
      <c r="D370" s="34"/>
      <c r="E370" s="34"/>
      <c r="F370" s="34"/>
      <c r="G370" s="34"/>
    </row>
    <row r="371" spans="1:7" x14ac:dyDescent="0.2">
      <c r="A371" s="35" t="s">
        <v>3296</v>
      </c>
      <c r="B371" s="35" t="s">
        <v>3297</v>
      </c>
      <c r="C371" s="35" t="s">
        <v>3298</v>
      </c>
      <c r="D371" s="34"/>
      <c r="E371" s="34"/>
      <c r="F371" s="34"/>
      <c r="G371" s="34"/>
    </row>
    <row r="372" spans="1:7" x14ac:dyDescent="0.2">
      <c r="A372" s="35" t="s">
        <v>3299</v>
      </c>
      <c r="B372" s="35" t="s">
        <v>3300</v>
      </c>
      <c r="C372" s="35" t="s">
        <v>3301</v>
      </c>
      <c r="D372" s="34"/>
      <c r="E372" s="34"/>
      <c r="F372" s="34"/>
      <c r="G372" s="34"/>
    </row>
    <row r="373" spans="1:7" x14ac:dyDescent="0.2">
      <c r="A373" s="35" t="s">
        <v>3302</v>
      </c>
      <c r="B373" s="35" t="s">
        <v>3303</v>
      </c>
      <c r="C373" s="35" t="s">
        <v>3304</v>
      </c>
      <c r="D373" s="34"/>
      <c r="E373" s="34"/>
      <c r="F373" s="34"/>
      <c r="G373" s="34"/>
    </row>
    <row r="374" spans="1:7" x14ac:dyDescent="0.2">
      <c r="A374" s="35" t="s">
        <v>3305</v>
      </c>
      <c r="B374" s="35" t="s">
        <v>3306</v>
      </c>
      <c r="C374" s="35" t="s">
        <v>3307</v>
      </c>
      <c r="D374" s="34"/>
      <c r="E374" s="34"/>
      <c r="F374" s="34"/>
      <c r="G374" s="34"/>
    </row>
    <row r="375" spans="1:7" x14ac:dyDescent="0.2">
      <c r="A375" s="35" t="s">
        <v>3308</v>
      </c>
      <c r="B375" s="35" t="s">
        <v>3309</v>
      </c>
      <c r="C375" s="35" t="s">
        <v>3310</v>
      </c>
      <c r="D375" s="34"/>
      <c r="E375" s="34"/>
      <c r="F375" s="34"/>
      <c r="G375" s="34"/>
    </row>
    <row r="376" spans="1:7" x14ac:dyDescent="0.2">
      <c r="A376" s="35" t="s">
        <v>3311</v>
      </c>
      <c r="B376" s="35" t="s">
        <v>3312</v>
      </c>
      <c r="C376" s="35" t="s">
        <v>3313</v>
      </c>
      <c r="D376" s="34"/>
      <c r="E376" s="34"/>
      <c r="F376" s="34"/>
      <c r="G376" s="34"/>
    </row>
    <row r="377" spans="1:7" x14ac:dyDescent="0.2">
      <c r="A377" s="35" t="s">
        <v>3314</v>
      </c>
      <c r="B377" s="35" t="s">
        <v>3315</v>
      </c>
      <c r="C377" s="35" t="s">
        <v>3316</v>
      </c>
      <c r="D377" s="34"/>
      <c r="E377" s="34"/>
      <c r="F377" s="34"/>
      <c r="G377" s="34"/>
    </row>
    <row r="378" spans="1:7" x14ac:dyDescent="0.2">
      <c r="A378" s="35" t="s">
        <v>3317</v>
      </c>
      <c r="B378" s="35" t="s">
        <v>3318</v>
      </c>
      <c r="C378" s="35" t="s">
        <v>3319</v>
      </c>
      <c r="D378" s="34"/>
      <c r="E378" s="34"/>
      <c r="F378" s="34"/>
      <c r="G378" s="34"/>
    </row>
    <row r="379" spans="1:7" x14ac:dyDescent="0.2">
      <c r="A379" s="35" t="s">
        <v>3320</v>
      </c>
      <c r="B379" s="35" t="s">
        <v>3321</v>
      </c>
      <c r="C379" s="35" t="s">
        <v>3322</v>
      </c>
      <c r="D379" s="34"/>
      <c r="E379" s="34"/>
      <c r="F379" s="34"/>
      <c r="G379" s="34"/>
    </row>
    <row r="380" spans="1:7" x14ac:dyDescent="0.2">
      <c r="A380" s="35" t="s">
        <v>3323</v>
      </c>
      <c r="B380" s="35" t="s">
        <v>3324</v>
      </c>
      <c r="C380" s="35" t="s">
        <v>3325</v>
      </c>
      <c r="D380" s="34"/>
      <c r="E380" s="34"/>
      <c r="F380" s="34"/>
      <c r="G380" s="34"/>
    </row>
    <row r="381" spans="1:7" x14ac:dyDescent="0.2">
      <c r="A381" s="35" t="s">
        <v>3326</v>
      </c>
      <c r="B381" s="35" t="s">
        <v>3327</v>
      </c>
      <c r="C381" s="35" t="s">
        <v>3328</v>
      </c>
      <c r="D381" s="34"/>
      <c r="E381" s="34"/>
      <c r="F381" s="34"/>
      <c r="G381" s="34"/>
    </row>
    <row r="382" spans="1:7" x14ac:dyDescent="0.2">
      <c r="A382" s="35" t="s">
        <v>3329</v>
      </c>
      <c r="B382" s="35" t="s">
        <v>3330</v>
      </c>
      <c r="C382" s="35" t="s">
        <v>3331</v>
      </c>
      <c r="D382" s="34"/>
      <c r="E382" s="34"/>
      <c r="F382" s="34"/>
      <c r="G382" s="34"/>
    </row>
    <row r="383" spans="1:7" x14ac:dyDescent="0.2">
      <c r="A383" s="35" t="s">
        <v>3332</v>
      </c>
      <c r="B383" s="35" t="s">
        <v>3333</v>
      </c>
      <c r="C383" s="35" t="s">
        <v>3334</v>
      </c>
      <c r="D383" s="34"/>
      <c r="E383" s="34"/>
      <c r="F383" s="34"/>
      <c r="G383" s="34"/>
    </row>
    <row r="384" spans="1:7" x14ac:dyDescent="0.2">
      <c r="A384" s="35" t="s">
        <v>3335</v>
      </c>
      <c r="B384" s="35" t="s">
        <v>3336</v>
      </c>
      <c r="C384" s="35" t="s">
        <v>3337</v>
      </c>
      <c r="D384" s="34"/>
      <c r="E384" s="34"/>
      <c r="F384" s="34"/>
      <c r="G384" s="34"/>
    </row>
    <row r="385" spans="1:7" x14ac:dyDescent="0.2">
      <c r="A385" s="35" t="s">
        <v>3338</v>
      </c>
      <c r="B385" s="35" t="s">
        <v>3339</v>
      </c>
      <c r="C385" s="35" t="s">
        <v>3340</v>
      </c>
      <c r="D385" s="34"/>
      <c r="E385" s="34"/>
      <c r="F385" s="34"/>
      <c r="G385" s="34"/>
    </row>
    <row r="386" spans="1:7" x14ac:dyDescent="0.2">
      <c r="A386" s="35" t="s">
        <v>3341</v>
      </c>
      <c r="B386" s="35" t="s">
        <v>3342</v>
      </c>
      <c r="C386" s="35" t="s">
        <v>3343</v>
      </c>
      <c r="D386" s="34"/>
      <c r="E386" s="34"/>
      <c r="F386" s="34"/>
      <c r="G386" s="34"/>
    </row>
    <row r="387" spans="1:7" x14ac:dyDescent="0.2">
      <c r="A387" s="35" t="s">
        <v>3344</v>
      </c>
      <c r="B387" s="35" t="s">
        <v>3345</v>
      </c>
      <c r="C387" s="35" t="s">
        <v>3346</v>
      </c>
      <c r="D387" s="34"/>
      <c r="E387" s="34"/>
      <c r="F387" s="34"/>
      <c r="G387" s="34"/>
    </row>
    <row r="388" spans="1:7" x14ac:dyDescent="0.2">
      <c r="A388" s="35" t="s">
        <v>3347</v>
      </c>
      <c r="B388" s="35" t="s">
        <v>3348</v>
      </c>
      <c r="C388" s="35" t="s">
        <v>3349</v>
      </c>
      <c r="D388" s="34"/>
      <c r="E388" s="34"/>
      <c r="F388" s="34"/>
      <c r="G388" s="34"/>
    </row>
    <row r="389" spans="1:7" x14ac:dyDescent="0.2">
      <c r="A389" s="35" t="s">
        <v>3350</v>
      </c>
      <c r="B389" s="35" t="s">
        <v>3351</v>
      </c>
      <c r="C389" s="35" t="s">
        <v>3352</v>
      </c>
      <c r="D389" s="34"/>
      <c r="E389" s="34"/>
      <c r="F389" s="34"/>
      <c r="G389" s="34"/>
    </row>
    <row r="390" spans="1:7" x14ac:dyDescent="0.2">
      <c r="A390" s="35" t="s">
        <v>3353</v>
      </c>
      <c r="B390" s="35" t="s">
        <v>3354</v>
      </c>
      <c r="C390" s="35" t="s">
        <v>3355</v>
      </c>
      <c r="D390" s="34"/>
      <c r="E390" s="34"/>
      <c r="F390" s="34"/>
      <c r="G390" s="34"/>
    </row>
    <row r="391" spans="1:7" x14ac:dyDescent="0.2">
      <c r="A391" s="35" t="s">
        <v>3356</v>
      </c>
      <c r="B391" s="35" t="s">
        <v>3357</v>
      </c>
      <c r="C391" s="35" t="s">
        <v>3358</v>
      </c>
      <c r="D391" s="34"/>
      <c r="E391" s="34"/>
      <c r="F391" s="34"/>
      <c r="G391" s="34"/>
    </row>
    <row r="392" spans="1:7" x14ac:dyDescent="0.2">
      <c r="A392" s="35" t="s">
        <v>3359</v>
      </c>
      <c r="B392" s="35" t="s">
        <v>3360</v>
      </c>
      <c r="C392" s="35" t="s">
        <v>3361</v>
      </c>
      <c r="D392" s="34"/>
      <c r="E392" s="34"/>
      <c r="F392" s="34"/>
      <c r="G392" s="34"/>
    </row>
    <row r="393" spans="1:7" x14ac:dyDescent="0.2">
      <c r="A393" s="35" t="s">
        <v>3362</v>
      </c>
      <c r="B393" s="35" t="s">
        <v>3363</v>
      </c>
      <c r="C393" s="35" t="s">
        <v>3364</v>
      </c>
      <c r="D393" s="34"/>
      <c r="E393" s="34"/>
      <c r="F393" s="34"/>
      <c r="G393" s="34"/>
    </row>
    <row r="394" spans="1:7" x14ac:dyDescent="0.2">
      <c r="A394" s="35" t="s">
        <v>3365</v>
      </c>
      <c r="B394" s="35" t="s">
        <v>3366</v>
      </c>
      <c r="C394" s="35" t="s">
        <v>3367</v>
      </c>
      <c r="D394" s="34"/>
      <c r="E394" s="34"/>
      <c r="F394" s="34"/>
      <c r="G394" s="34"/>
    </row>
    <row r="395" spans="1:7" x14ac:dyDescent="0.2">
      <c r="A395" s="35" t="s">
        <v>3368</v>
      </c>
      <c r="B395" s="35" t="s">
        <v>3369</v>
      </c>
      <c r="C395" s="35" t="s">
        <v>3370</v>
      </c>
      <c r="D395" s="34"/>
      <c r="E395" s="34"/>
      <c r="F395" s="34"/>
      <c r="G395" s="34"/>
    </row>
    <row r="396" spans="1:7" x14ac:dyDescent="0.2">
      <c r="A396" s="35" t="s">
        <v>3371</v>
      </c>
      <c r="B396" s="35" t="s">
        <v>3372</v>
      </c>
      <c r="C396" s="35" t="s">
        <v>3373</v>
      </c>
      <c r="D396" s="34"/>
      <c r="E396" s="34"/>
      <c r="F396" s="34"/>
      <c r="G396" s="34"/>
    </row>
    <row r="397" spans="1:7" x14ac:dyDescent="0.2">
      <c r="A397" s="35" t="s">
        <v>3374</v>
      </c>
      <c r="B397" s="35" t="s">
        <v>3375</v>
      </c>
      <c r="C397" s="35" t="s">
        <v>3376</v>
      </c>
      <c r="D397" s="34"/>
      <c r="E397" s="34"/>
      <c r="F397" s="34"/>
      <c r="G397" s="34"/>
    </row>
    <row r="398" spans="1:7" x14ac:dyDescent="0.2">
      <c r="A398" s="35" t="s">
        <v>3377</v>
      </c>
      <c r="B398" s="35" t="s">
        <v>3378</v>
      </c>
      <c r="C398" s="35" t="s">
        <v>3379</v>
      </c>
      <c r="D398" s="34"/>
      <c r="E398" s="34"/>
      <c r="F398" s="34"/>
      <c r="G398" s="34"/>
    </row>
    <row r="399" spans="1:7" x14ac:dyDescent="0.2">
      <c r="A399" s="35" t="s">
        <v>3380</v>
      </c>
      <c r="B399" s="35" t="s">
        <v>3381</v>
      </c>
      <c r="C399" s="35" t="s">
        <v>3382</v>
      </c>
      <c r="D399" s="34"/>
      <c r="E399" s="34"/>
      <c r="F399" s="34"/>
      <c r="G399" s="34"/>
    </row>
    <row r="400" spans="1:7" x14ac:dyDescent="0.2">
      <c r="A400" s="35" t="s">
        <v>3383</v>
      </c>
      <c r="B400" s="35" t="s">
        <v>3384</v>
      </c>
      <c r="C400" s="35" t="s">
        <v>3385</v>
      </c>
      <c r="D400" s="34"/>
      <c r="E400" s="34"/>
      <c r="F400" s="34"/>
      <c r="G400" s="34"/>
    </row>
    <row r="401" spans="1:7" x14ac:dyDescent="0.2">
      <c r="A401" s="35" t="s">
        <v>3386</v>
      </c>
      <c r="B401" s="35" t="s">
        <v>3387</v>
      </c>
      <c r="C401" s="35" t="s">
        <v>3388</v>
      </c>
      <c r="D401" s="34"/>
      <c r="E401" s="34"/>
      <c r="F401" s="34"/>
      <c r="G401" s="34"/>
    </row>
    <row r="402" spans="1:7" x14ac:dyDescent="0.2">
      <c r="A402" s="35" t="s">
        <v>3389</v>
      </c>
      <c r="B402" s="35" t="s">
        <v>3390</v>
      </c>
      <c r="C402" s="35" t="s">
        <v>3391</v>
      </c>
      <c r="D402" s="34"/>
      <c r="E402" s="34"/>
      <c r="F402" s="34"/>
      <c r="G402" s="34"/>
    </row>
    <row r="403" spans="1:7" x14ac:dyDescent="0.2">
      <c r="A403" s="35" t="s">
        <v>3392</v>
      </c>
      <c r="B403" s="35" t="s">
        <v>3393</v>
      </c>
      <c r="C403" s="35" t="s">
        <v>3394</v>
      </c>
      <c r="D403" s="34"/>
      <c r="E403" s="34"/>
      <c r="F403" s="34"/>
      <c r="G403" s="34"/>
    </row>
    <row r="404" spans="1:7" x14ac:dyDescent="0.2">
      <c r="A404" s="35" t="s">
        <v>3395</v>
      </c>
      <c r="B404" s="35" t="s">
        <v>3396</v>
      </c>
      <c r="C404" s="35" t="s">
        <v>3397</v>
      </c>
      <c r="D404" s="34"/>
      <c r="E404" s="34"/>
      <c r="F404" s="34"/>
      <c r="G404" s="34"/>
    </row>
    <row r="405" spans="1:7" x14ac:dyDescent="0.2">
      <c r="A405" s="35" t="s">
        <v>3398</v>
      </c>
      <c r="B405" s="35" t="s">
        <v>3399</v>
      </c>
      <c r="C405" s="35" t="s">
        <v>3400</v>
      </c>
      <c r="D405" s="34"/>
      <c r="E405" s="34"/>
      <c r="F405" s="34"/>
      <c r="G405" s="34"/>
    </row>
    <row r="406" spans="1:7" x14ac:dyDescent="0.2">
      <c r="A406" s="35" t="s">
        <v>3401</v>
      </c>
      <c r="B406" s="35" t="s">
        <v>3402</v>
      </c>
      <c r="C406" s="35" t="s">
        <v>3403</v>
      </c>
      <c r="D406" s="34"/>
      <c r="E406" s="34"/>
      <c r="F406" s="34"/>
      <c r="G406" s="34"/>
    </row>
    <row r="407" spans="1:7" x14ac:dyDescent="0.2">
      <c r="A407" s="35" t="s">
        <v>3404</v>
      </c>
      <c r="B407" s="35" t="s">
        <v>3405</v>
      </c>
      <c r="C407" s="35" t="s">
        <v>3406</v>
      </c>
      <c r="D407" s="34"/>
      <c r="E407" s="34"/>
      <c r="F407" s="34"/>
      <c r="G407" s="34"/>
    </row>
    <row r="408" spans="1:7" x14ac:dyDescent="0.2">
      <c r="A408" s="35" t="s">
        <v>3407</v>
      </c>
      <c r="B408" s="35" t="s">
        <v>3408</v>
      </c>
      <c r="C408" s="35" t="s">
        <v>3409</v>
      </c>
      <c r="D408" s="34"/>
      <c r="E408" s="34"/>
      <c r="F408" s="34"/>
      <c r="G408" s="34"/>
    </row>
    <row r="409" spans="1:7" x14ac:dyDescent="0.2">
      <c r="A409" s="35" t="s">
        <v>3410</v>
      </c>
      <c r="B409" s="35" t="s">
        <v>3411</v>
      </c>
      <c r="C409" s="35" t="s">
        <v>3412</v>
      </c>
      <c r="D409" s="34"/>
      <c r="E409" s="34"/>
      <c r="F409" s="34"/>
      <c r="G409" s="34"/>
    </row>
    <row r="410" spans="1:7" x14ac:dyDescent="0.2">
      <c r="A410" s="35" t="s">
        <v>3413</v>
      </c>
      <c r="B410" s="35" t="s">
        <v>3414</v>
      </c>
      <c r="C410" s="35" t="s">
        <v>3415</v>
      </c>
      <c r="D410" s="34"/>
      <c r="E410" s="34"/>
      <c r="F410" s="34"/>
      <c r="G410" s="34"/>
    </row>
    <row r="411" spans="1:7" x14ac:dyDescent="0.2">
      <c r="A411" s="35" t="s">
        <v>3416</v>
      </c>
      <c r="B411" s="35" t="s">
        <v>3417</v>
      </c>
      <c r="C411" s="35" t="s">
        <v>3418</v>
      </c>
      <c r="D411" s="34"/>
      <c r="E411" s="34"/>
      <c r="F411" s="34"/>
      <c r="G411" s="34"/>
    </row>
    <row r="412" spans="1:7" x14ac:dyDescent="0.2">
      <c r="A412" s="35" t="s">
        <v>3419</v>
      </c>
      <c r="B412" s="35" t="s">
        <v>3420</v>
      </c>
      <c r="C412" s="35" t="s">
        <v>3421</v>
      </c>
      <c r="D412" s="34"/>
      <c r="E412" s="34"/>
      <c r="F412" s="34"/>
      <c r="G412" s="34"/>
    </row>
    <row r="413" spans="1:7" x14ac:dyDescent="0.2">
      <c r="A413" s="35" t="s">
        <v>3422</v>
      </c>
      <c r="B413" s="35" t="s">
        <v>3423</v>
      </c>
      <c r="C413" s="35" t="s">
        <v>3424</v>
      </c>
      <c r="D413" s="34"/>
      <c r="E413" s="34"/>
      <c r="F413" s="34"/>
      <c r="G413" s="34"/>
    </row>
    <row r="414" spans="1:7" x14ac:dyDescent="0.2">
      <c r="A414" s="35" t="s">
        <v>3425</v>
      </c>
      <c r="B414" s="35" t="s">
        <v>3426</v>
      </c>
      <c r="C414" s="35" t="s">
        <v>3427</v>
      </c>
      <c r="D414" s="34"/>
      <c r="E414" s="34"/>
      <c r="F414" s="34"/>
      <c r="G414" s="34"/>
    </row>
    <row r="415" spans="1:7" x14ac:dyDescent="0.2">
      <c r="A415" s="35" t="s">
        <v>3428</v>
      </c>
      <c r="B415" s="35" t="s">
        <v>3429</v>
      </c>
      <c r="C415" s="35" t="s">
        <v>3430</v>
      </c>
      <c r="D415" s="34"/>
      <c r="E415" s="34"/>
      <c r="F415" s="34"/>
      <c r="G415" s="34"/>
    </row>
    <row r="416" spans="1:7" x14ac:dyDescent="0.2">
      <c r="A416" s="35" t="s">
        <v>3431</v>
      </c>
      <c r="B416" s="35" t="s">
        <v>3432</v>
      </c>
      <c r="C416" s="35" t="s">
        <v>3433</v>
      </c>
      <c r="D416" s="34"/>
      <c r="E416" s="34"/>
      <c r="F416" s="34"/>
      <c r="G416" s="34"/>
    </row>
    <row r="417" spans="1:7" x14ac:dyDescent="0.2">
      <c r="A417" s="35" t="s">
        <v>3434</v>
      </c>
      <c r="B417" s="35" t="s">
        <v>3435</v>
      </c>
      <c r="C417" s="35" t="s">
        <v>3436</v>
      </c>
      <c r="D417" s="34"/>
      <c r="E417" s="34"/>
      <c r="F417" s="34"/>
      <c r="G417" s="34"/>
    </row>
    <row r="418" spans="1:7" x14ac:dyDescent="0.2">
      <c r="A418" s="35" t="s">
        <v>3437</v>
      </c>
      <c r="B418" s="35" t="s">
        <v>3438</v>
      </c>
      <c r="C418" s="35" t="s">
        <v>3439</v>
      </c>
      <c r="D418" s="34"/>
      <c r="E418" s="34"/>
      <c r="F418" s="34"/>
      <c r="G418" s="34"/>
    </row>
    <row r="419" spans="1:7" x14ac:dyDescent="0.2">
      <c r="A419" s="35" t="s">
        <v>3440</v>
      </c>
      <c r="B419" s="35" t="s">
        <v>3441</v>
      </c>
      <c r="C419" s="35" t="s">
        <v>3442</v>
      </c>
      <c r="D419" s="34"/>
      <c r="E419" s="34"/>
      <c r="F419" s="34"/>
      <c r="G419" s="34"/>
    </row>
    <row r="420" spans="1:7" x14ac:dyDescent="0.2">
      <c r="A420" s="35" t="s">
        <v>3443</v>
      </c>
      <c r="B420" s="35" t="s">
        <v>3444</v>
      </c>
      <c r="C420" s="35" t="s">
        <v>3445</v>
      </c>
      <c r="D420" s="34"/>
      <c r="E420" s="34"/>
      <c r="F420" s="34"/>
      <c r="G420" s="34"/>
    </row>
    <row r="421" spans="1:7" x14ac:dyDescent="0.2">
      <c r="A421" s="35" t="s">
        <v>3446</v>
      </c>
      <c r="B421" s="35" t="s">
        <v>3015</v>
      </c>
      <c r="C421" s="35" t="s">
        <v>3447</v>
      </c>
      <c r="D421" s="34"/>
      <c r="E421" s="34"/>
      <c r="F421" s="34"/>
      <c r="G421" s="34"/>
    </row>
    <row r="422" spans="1:7" x14ac:dyDescent="0.2">
      <c r="A422" s="35" t="s">
        <v>3448</v>
      </c>
      <c r="B422" s="35" t="s">
        <v>3449</v>
      </c>
      <c r="C422" s="35" t="s">
        <v>3450</v>
      </c>
      <c r="D422" s="34"/>
      <c r="E422" s="34"/>
      <c r="F422" s="34"/>
      <c r="G422" s="34"/>
    </row>
    <row r="423" spans="1:7" x14ac:dyDescent="0.2">
      <c r="A423" s="35" t="s">
        <v>3451</v>
      </c>
      <c r="B423" s="35" t="s">
        <v>3452</v>
      </c>
      <c r="C423" s="35" t="s">
        <v>3453</v>
      </c>
      <c r="D423" s="34"/>
      <c r="E423" s="34"/>
      <c r="F423" s="34"/>
      <c r="G423" s="34"/>
    </row>
    <row r="424" spans="1:7" x14ac:dyDescent="0.2">
      <c r="A424" s="35" t="s">
        <v>3454</v>
      </c>
      <c r="B424" s="35" t="s">
        <v>3455</v>
      </c>
      <c r="C424" s="35" t="s">
        <v>3456</v>
      </c>
      <c r="D424" s="34"/>
      <c r="E424" s="34"/>
      <c r="F424" s="34"/>
      <c r="G424" s="34"/>
    </row>
    <row r="425" spans="1:7" x14ac:dyDescent="0.2">
      <c r="A425" s="35" t="s">
        <v>3457</v>
      </c>
      <c r="B425" s="35" t="s">
        <v>3458</v>
      </c>
      <c r="C425" s="35" t="s">
        <v>3459</v>
      </c>
      <c r="D425" s="34"/>
      <c r="E425" s="34"/>
      <c r="F425" s="34"/>
      <c r="G425" s="34"/>
    </row>
    <row r="426" spans="1:7" x14ac:dyDescent="0.2">
      <c r="A426" s="35" t="s">
        <v>3460</v>
      </c>
      <c r="B426" s="35" t="s">
        <v>3461</v>
      </c>
      <c r="C426" s="35" t="s">
        <v>3462</v>
      </c>
      <c r="D426" s="34"/>
      <c r="E426" s="34"/>
      <c r="F426" s="34"/>
      <c r="G426" s="34"/>
    </row>
    <row r="427" spans="1:7" x14ac:dyDescent="0.2">
      <c r="A427" s="35" t="s">
        <v>3463</v>
      </c>
      <c r="B427" s="35" t="s">
        <v>3464</v>
      </c>
      <c r="C427" s="35" t="s">
        <v>3465</v>
      </c>
      <c r="D427" s="34"/>
      <c r="E427" s="34"/>
      <c r="F427" s="34"/>
      <c r="G427" s="34"/>
    </row>
    <row r="428" spans="1:7" x14ac:dyDescent="0.2">
      <c r="A428" s="35" t="s">
        <v>3466</v>
      </c>
      <c r="B428" s="35" t="s">
        <v>3467</v>
      </c>
      <c r="C428" s="35" t="s">
        <v>3468</v>
      </c>
      <c r="D428" s="34"/>
      <c r="E428" s="34"/>
      <c r="F428" s="34"/>
      <c r="G428" s="34"/>
    </row>
    <row r="429" spans="1:7" x14ac:dyDescent="0.2">
      <c r="A429" s="35" t="s">
        <v>3455</v>
      </c>
      <c r="B429" s="35" t="s">
        <v>3469</v>
      </c>
      <c r="C429" s="35" t="s">
        <v>3470</v>
      </c>
      <c r="D429" s="34"/>
      <c r="E429" s="34"/>
      <c r="F429" s="34"/>
      <c r="G429" s="34"/>
    </row>
    <row r="430" spans="1:7" x14ac:dyDescent="0.2">
      <c r="A430" s="35" t="s">
        <v>3471</v>
      </c>
      <c r="B430" s="35" t="s">
        <v>3472</v>
      </c>
      <c r="C430" s="35" t="s">
        <v>3473</v>
      </c>
      <c r="D430" s="34"/>
      <c r="E430" s="34"/>
      <c r="F430" s="34"/>
      <c r="G430" s="34"/>
    </row>
    <row r="431" spans="1:7" x14ac:dyDescent="0.2">
      <c r="A431" s="35" t="s">
        <v>3474</v>
      </c>
      <c r="B431" s="35" t="s">
        <v>3475</v>
      </c>
      <c r="C431" s="35" t="s">
        <v>3476</v>
      </c>
      <c r="D431" s="34"/>
      <c r="E431" s="34"/>
      <c r="F431" s="34"/>
      <c r="G431" s="34"/>
    </row>
    <row r="432" spans="1:7" x14ac:dyDescent="0.2">
      <c r="A432" s="35" t="s">
        <v>3477</v>
      </c>
      <c r="B432" s="35" t="s">
        <v>3478</v>
      </c>
      <c r="C432" s="35" t="s">
        <v>3479</v>
      </c>
      <c r="D432" s="34"/>
      <c r="E432" s="34"/>
      <c r="F432" s="34"/>
      <c r="G432" s="34"/>
    </row>
    <row r="433" spans="1:7" x14ac:dyDescent="0.2">
      <c r="A433" s="35" t="s">
        <v>3480</v>
      </c>
      <c r="B433" s="35" t="s">
        <v>3481</v>
      </c>
      <c r="C433" s="35" t="s">
        <v>3482</v>
      </c>
      <c r="D433" s="34"/>
      <c r="E433" s="34"/>
      <c r="F433" s="34"/>
      <c r="G433" s="34"/>
    </row>
    <row r="434" spans="1:7" x14ac:dyDescent="0.2">
      <c r="A434" s="35" t="s">
        <v>3483</v>
      </c>
      <c r="B434" s="35" t="s">
        <v>3484</v>
      </c>
      <c r="C434" s="35" t="s">
        <v>3485</v>
      </c>
      <c r="D434" s="34"/>
      <c r="E434" s="34"/>
      <c r="F434" s="34"/>
      <c r="G434" s="34"/>
    </row>
    <row r="435" spans="1:7" x14ac:dyDescent="0.2">
      <c r="A435" s="35" t="s">
        <v>3486</v>
      </c>
      <c r="B435" s="35" t="s">
        <v>3487</v>
      </c>
      <c r="C435" s="35" t="s">
        <v>3488</v>
      </c>
      <c r="D435" s="34"/>
      <c r="E435" s="34"/>
      <c r="F435" s="34"/>
      <c r="G435" s="34"/>
    </row>
    <row r="436" spans="1:7" x14ac:dyDescent="0.2">
      <c r="A436" s="35" t="s">
        <v>3489</v>
      </c>
      <c r="B436" s="35" t="s">
        <v>3490</v>
      </c>
      <c r="C436" s="35" t="s">
        <v>3491</v>
      </c>
      <c r="D436" s="34"/>
      <c r="E436" s="34"/>
      <c r="F436" s="34"/>
      <c r="G436" s="34"/>
    </row>
    <row r="437" spans="1:7" x14ac:dyDescent="0.2">
      <c r="A437" s="35" t="s">
        <v>3492</v>
      </c>
      <c r="B437" s="35" t="s">
        <v>3493</v>
      </c>
      <c r="C437" s="35" t="s">
        <v>3494</v>
      </c>
      <c r="D437" s="34"/>
      <c r="E437" s="34"/>
      <c r="F437" s="34"/>
      <c r="G437" s="34"/>
    </row>
    <row r="438" spans="1:7" x14ac:dyDescent="0.2">
      <c r="A438" s="35" t="s">
        <v>3495</v>
      </c>
      <c r="B438" s="35" t="s">
        <v>3496</v>
      </c>
      <c r="C438" s="35" t="s">
        <v>3497</v>
      </c>
      <c r="D438" s="34"/>
      <c r="E438" s="34"/>
      <c r="F438" s="34"/>
      <c r="G438" s="34"/>
    </row>
    <row r="439" spans="1:7" x14ac:dyDescent="0.2">
      <c r="A439" s="35" t="s">
        <v>3498</v>
      </c>
      <c r="B439" s="35" t="s">
        <v>3499</v>
      </c>
      <c r="C439" s="35" t="s">
        <v>3500</v>
      </c>
      <c r="D439" s="34"/>
      <c r="E439" s="34"/>
      <c r="F439" s="34"/>
      <c r="G439" s="34"/>
    </row>
    <row r="440" spans="1:7" x14ac:dyDescent="0.2">
      <c r="A440" s="35" t="s">
        <v>3501</v>
      </c>
      <c r="B440" s="35" t="s">
        <v>3502</v>
      </c>
      <c r="C440" s="35" t="s">
        <v>3503</v>
      </c>
      <c r="D440" s="34"/>
      <c r="E440" s="34"/>
      <c r="F440" s="34"/>
      <c r="G440" s="34"/>
    </row>
    <row r="441" spans="1:7" x14ac:dyDescent="0.2">
      <c r="A441" s="35" t="s">
        <v>3504</v>
      </c>
      <c r="B441" s="35" t="s">
        <v>3505</v>
      </c>
      <c r="C441" s="35" t="s">
        <v>3506</v>
      </c>
      <c r="D441" s="34"/>
      <c r="E441" s="34"/>
      <c r="F441" s="34"/>
      <c r="G441" s="34"/>
    </row>
    <row r="442" spans="1:7" x14ac:dyDescent="0.2">
      <c r="A442" s="35" t="s">
        <v>3507</v>
      </c>
      <c r="B442" s="35" t="s">
        <v>3508</v>
      </c>
      <c r="C442" s="35" t="s">
        <v>3509</v>
      </c>
      <c r="D442" s="34"/>
      <c r="E442" s="34"/>
      <c r="F442" s="34"/>
      <c r="G442" s="34"/>
    </row>
    <row r="443" spans="1:7" x14ac:dyDescent="0.2">
      <c r="A443" s="35" t="s">
        <v>3510</v>
      </c>
      <c r="B443" s="35" t="s">
        <v>3511</v>
      </c>
      <c r="C443" s="35" t="s">
        <v>3512</v>
      </c>
      <c r="D443" s="34"/>
      <c r="E443" s="34"/>
      <c r="F443" s="34"/>
      <c r="G443" s="34"/>
    </row>
    <row r="444" spans="1:7" x14ac:dyDescent="0.2">
      <c r="A444" s="35" t="s">
        <v>3513</v>
      </c>
      <c r="B444" s="35" t="s">
        <v>3514</v>
      </c>
      <c r="C444" s="35" t="s">
        <v>3515</v>
      </c>
      <c r="D444" s="34"/>
      <c r="E444" s="34"/>
      <c r="F444" s="34"/>
      <c r="G444" s="34"/>
    </row>
    <row r="445" spans="1:7" x14ac:dyDescent="0.2">
      <c r="A445" s="35" t="s">
        <v>3516</v>
      </c>
      <c r="B445" s="35" t="s">
        <v>3517</v>
      </c>
      <c r="C445" s="35" t="s">
        <v>3518</v>
      </c>
      <c r="D445" s="34"/>
      <c r="E445" s="34"/>
      <c r="F445" s="34"/>
      <c r="G445" s="34"/>
    </row>
    <row r="446" spans="1:7" x14ac:dyDescent="0.2">
      <c r="A446" s="35" t="s">
        <v>3519</v>
      </c>
      <c r="B446" s="35" t="s">
        <v>3520</v>
      </c>
      <c r="C446" s="35" t="s">
        <v>3521</v>
      </c>
      <c r="D446" s="34"/>
      <c r="E446" s="34"/>
      <c r="F446" s="34"/>
      <c r="G446" s="34"/>
    </row>
    <row r="447" spans="1:7" x14ac:dyDescent="0.2">
      <c r="A447" s="35" t="s">
        <v>3522</v>
      </c>
      <c r="B447" s="35" t="s">
        <v>3523</v>
      </c>
      <c r="C447" s="35" t="s">
        <v>3524</v>
      </c>
      <c r="D447" s="34"/>
      <c r="E447" s="34"/>
      <c r="F447" s="34"/>
      <c r="G447" s="34"/>
    </row>
    <row r="448" spans="1:7" x14ac:dyDescent="0.2">
      <c r="A448" s="35" t="s">
        <v>3525</v>
      </c>
      <c r="B448" s="35" t="s">
        <v>3526</v>
      </c>
      <c r="C448" s="35" t="s">
        <v>3527</v>
      </c>
      <c r="D448" s="34"/>
      <c r="E448" s="34"/>
      <c r="F448" s="34"/>
      <c r="G448" s="34"/>
    </row>
    <row r="449" spans="1:7" x14ac:dyDescent="0.2">
      <c r="A449" s="35" t="s">
        <v>3528</v>
      </c>
      <c r="B449" s="35" t="s">
        <v>3529</v>
      </c>
      <c r="C449" s="35" t="s">
        <v>3530</v>
      </c>
      <c r="D449" s="34"/>
      <c r="E449" s="34"/>
      <c r="F449" s="34"/>
      <c r="G449" s="34"/>
    </row>
    <row r="450" spans="1:7" x14ac:dyDescent="0.2">
      <c r="A450" s="35" t="s">
        <v>3531</v>
      </c>
      <c r="B450" s="35" t="s">
        <v>3532</v>
      </c>
      <c r="C450" s="35" t="s">
        <v>3533</v>
      </c>
      <c r="D450" s="34"/>
      <c r="E450" s="34"/>
      <c r="F450" s="34"/>
      <c r="G450" s="34"/>
    </row>
    <row r="451" spans="1:7" x14ac:dyDescent="0.2">
      <c r="A451" s="35" t="s">
        <v>3534</v>
      </c>
      <c r="B451" s="35" t="s">
        <v>3535</v>
      </c>
      <c r="C451" s="35" t="s">
        <v>3536</v>
      </c>
      <c r="D451" s="34"/>
      <c r="E451" s="34"/>
      <c r="F451" s="34"/>
      <c r="G451" s="34"/>
    </row>
    <row r="452" spans="1:7" x14ac:dyDescent="0.2">
      <c r="A452" s="35" t="s">
        <v>3537</v>
      </c>
      <c r="B452" s="35" t="s">
        <v>3538</v>
      </c>
      <c r="C452" s="35" t="s">
        <v>3539</v>
      </c>
      <c r="D452" s="34"/>
      <c r="E452" s="34"/>
      <c r="F452" s="34"/>
      <c r="G452" s="34"/>
    </row>
    <row r="453" spans="1:7" x14ac:dyDescent="0.2">
      <c r="A453" s="35" t="s">
        <v>3540</v>
      </c>
      <c r="B453" s="35" t="s">
        <v>3541</v>
      </c>
      <c r="C453" s="35" t="s">
        <v>3542</v>
      </c>
      <c r="D453" s="34"/>
      <c r="E453" s="34"/>
      <c r="F453" s="34"/>
      <c r="G453" s="34"/>
    </row>
    <row r="454" spans="1:7" x14ac:dyDescent="0.2">
      <c r="A454" s="35" t="s">
        <v>3543</v>
      </c>
      <c r="B454" s="35" t="s">
        <v>3544</v>
      </c>
      <c r="C454" s="35" t="s">
        <v>3545</v>
      </c>
      <c r="D454" s="34"/>
      <c r="E454" s="34"/>
      <c r="F454" s="34"/>
      <c r="G454" s="34"/>
    </row>
    <row r="455" spans="1:7" x14ac:dyDescent="0.2">
      <c r="A455" s="35" t="s">
        <v>3546</v>
      </c>
      <c r="B455" s="35" t="s">
        <v>3547</v>
      </c>
      <c r="C455" s="35" t="s">
        <v>3548</v>
      </c>
      <c r="D455" s="34"/>
      <c r="E455" s="34"/>
      <c r="F455" s="34"/>
      <c r="G455" s="34"/>
    </row>
    <row r="456" spans="1:7" x14ac:dyDescent="0.2">
      <c r="A456" s="35" t="s">
        <v>3549</v>
      </c>
      <c r="B456" s="35" t="s">
        <v>3550</v>
      </c>
      <c r="C456" s="35" t="s">
        <v>3551</v>
      </c>
      <c r="D456" s="34"/>
      <c r="E456" s="34"/>
      <c r="F456" s="34"/>
      <c r="G456" s="34"/>
    </row>
    <row r="457" spans="1:7" x14ac:dyDescent="0.2">
      <c r="A457" s="35" t="s">
        <v>3552</v>
      </c>
      <c r="B457" s="35" t="s">
        <v>3553</v>
      </c>
      <c r="C457" s="35" t="s">
        <v>3554</v>
      </c>
      <c r="D457" s="34"/>
      <c r="E457" s="34"/>
      <c r="F457" s="34"/>
      <c r="G457" s="34"/>
    </row>
    <row r="458" spans="1:7" x14ac:dyDescent="0.2">
      <c r="A458" s="35" t="s">
        <v>3555</v>
      </c>
      <c r="B458" s="35" t="s">
        <v>3556</v>
      </c>
      <c r="C458" s="35" t="s">
        <v>3557</v>
      </c>
      <c r="D458" s="34"/>
      <c r="E458" s="34"/>
      <c r="F458" s="34"/>
      <c r="G458" s="34"/>
    </row>
    <row r="459" spans="1:7" x14ac:dyDescent="0.2">
      <c r="A459" s="35" t="s">
        <v>3558</v>
      </c>
      <c r="B459" s="35" t="s">
        <v>3559</v>
      </c>
      <c r="C459" s="35" t="s">
        <v>3560</v>
      </c>
      <c r="D459" s="34"/>
      <c r="E459" s="34"/>
      <c r="F459" s="34"/>
      <c r="G459" s="34"/>
    </row>
    <row r="460" spans="1:7" x14ac:dyDescent="0.2">
      <c r="A460" s="35" t="s">
        <v>3561</v>
      </c>
      <c r="B460" s="35" t="s">
        <v>3562</v>
      </c>
      <c r="C460" s="35" t="s">
        <v>3563</v>
      </c>
      <c r="D460" s="34"/>
      <c r="E460" s="34"/>
      <c r="F460" s="34"/>
      <c r="G460" s="34"/>
    </row>
    <row r="461" spans="1:7" x14ac:dyDescent="0.2">
      <c r="A461" s="35" t="s">
        <v>3564</v>
      </c>
      <c r="B461" s="35" t="s">
        <v>3565</v>
      </c>
      <c r="C461" s="35" t="s">
        <v>3566</v>
      </c>
      <c r="D461" s="34"/>
      <c r="E461" s="34"/>
      <c r="F461" s="34"/>
      <c r="G461" s="34"/>
    </row>
    <row r="462" spans="1:7" x14ac:dyDescent="0.2">
      <c r="A462" s="35" t="s">
        <v>3567</v>
      </c>
      <c r="B462" s="35" t="s">
        <v>3568</v>
      </c>
      <c r="C462" s="35" t="s">
        <v>3569</v>
      </c>
      <c r="D462" s="34"/>
      <c r="E462" s="34"/>
      <c r="F462" s="34"/>
      <c r="G462" s="34"/>
    </row>
    <row r="463" spans="1:7" x14ac:dyDescent="0.2">
      <c r="A463" s="35" t="s">
        <v>3570</v>
      </c>
      <c r="B463" s="35" t="s">
        <v>3571</v>
      </c>
      <c r="C463" s="35" t="s">
        <v>3572</v>
      </c>
      <c r="D463" s="34"/>
      <c r="E463" s="34"/>
      <c r="F463" s="34"/>
      <c r="G463" s="34"/>
    </row>
    <row r="464" spans="1:7" x14ac:dyDescent="0.2">
      <c r="A464" s="35" t="s">
        <v>3573</v>
      </c>
      <c r="B464" s="35" t="s">
        <v>3574</v>
      </c>
      <c r="C464" s="35" t="s">
        <v>3575</v>
      </c>
      <c r="D464" s="34"/>
      <c r="E464" s="34"/>
      <c r="F464" s="34"/>
      <c r="G464" s="34"/>
    </row>
    <row r="465" spans="1:7" x14ac:dyDescent="0.2">
      <c r="A465" s="35" t="s">
        <v>3576</v>
      </c>
      <c r="B465" s="35" t="s">
        <v>3577</v>
      </c>
      <c r="C465" s="35" t="s">
        <v>3578</v>
      </c>
      <c r="D465" s="34"/>
      <c r="E465" s="34"/>
      <c r="F465" s="34"/>
      <c r="G465" s="34"/>
    </row>
    <row r="466" spans="1:7" x14ac:dyDescent="0.2">
      <c r="A466" s="35" t="s">
        <v>3579</v>
      </c>
      <c r="B466" s="35" t="s">
        <v>3580</v>
      </c>
      <c r="C466" s="35" t="s">
        <v>3581</v>
      </c>
      <c r="D466" s="34"/>
      <c r="E466" s="34"/>
      <c r="F466" s="34"/>
      <c r="G466" s="34"/>
    </row>
    <row r="467" spans="1:7" x14ac:dyDescent="0.2">
      <c r="A467" s="35" t="s">
        <v>3582</v>
      </c>
      <c r="B467" s="35" t="s">
        <v>3583</v>
      </c>
      <c r="C467" s="35" t="s">
        <v>3584</v>
      </c>
      <c r="D467" s="34"/>
      <c r="E467" s="34"/>
      <c r="F467" s="34"/>
      <c r="G467" s="34"/>
    </row>
    <row r="468" spans="1:7" x14ac:dyDescent="0.2">
      <c r="A468" s="35" t="s">
        <v>3585</v>
      </c>
      <c r="B468" s="35" t="s">
        <v>3586</v>
      </c>
      <c r="C468" s="35" t="s">
        <v>3587</v>
      </c>
      <c r="D468" s="34"/>
      <c r="E468" s="34"/>
      <c r="F468" s="34"/>
      <c r="G468" s="34"/>
    </row>
    <row r="469" spans="1:7" x14ac:dyDescent="0.2">
      <c r="A469" s="35" t="s">
        <v>3588</v>
      </c>
      <c r="B469" s="35" t="s">
        <v>3589</v>
      </c>
      <c r="C469" s="35" t="s">
        <v>3590</v>
      </c>
      <c r="D469" s="34"/>
      <c r="E469" s="34"/>
      <c r="F469" s="34"/>
      <c r="G469" s="34"/>
    </row>
    <row r="470" spans="1:7" x14ac:dyDescent="0.2">
      <c r="A470" s="35" t="s">
        <v>3591</v>
      </c>
      <c r="B470" s="35" t="s">
        <v>3592</v>
      </c>
      <c r="C470" s="35" t="s">
        <v>3593</v>
      </c>
      <c r="D470" s="34"/>
      <c r="E470" s="34"/>
      <c r="F470" s="34"/>
      <c r="G470" s="34"/>
    </row>
    <row r="471" spans="1:7" x14ac:dyDescent="0.2">
      <c r="A471" s="35" t="s">
        <v>3594</v>
      </c>
      <c r="B471" s="35" t="s">
        <v>3595</v>
      </c>
      <c r="C471" s="35" t="s">
        <v>3596</v>
      </c>
      <c r="D471" s="34"/>
      <c r="E471" s="34"/>
      <c r="F471" s="34"/>
      <c r="G471" s="34"/>
    </row>
    <row r="472" spans="1:7" x14ac:dyDescent="0.2">
      <c r="A472" s="35" t="s">
        <v>3597</v>
      </c>
      <c r="B472" s="35" t="s">
        <v>3598</v>
      </c>
      <c r="C472" s="35" t="s">
        <v>3599</v>
      </c>
      <c r="D472" s="34"/>
      <c r="E472" s="34"/>
      <c r="F472" s="34"/>
      <c r="G472" s="34"/>
    </row>
    <row r="473" spans="1:7" x14ac:dyDescent="0.2">
      <c r="A473" s="35" t="s">
        <v>3600</v>
      </c>
      <c r="B473" s="35" t="s">
        <v>3601</v>
      </c>
      <c r="C473" s="35" t="s">
        <v>3602</v>
      </c>
      <c r="D473" s="34"/>
      <c r="E473" s="34"/>
      <c r="F473" s="34"/>
      <c r="G473" s="34"/>
    </row>
    <row r="474" spans="1:7" x14ac:dyDescent="0.2">
      <c r="A474" s="35" t="s">
        <v>3603</v>
      </c>
      <c r="B474" s="35" t="s">
        <v>3604</v>
      </c>
      <c r="C474" s="35" t="s">
        <v>3605</v>
      </c>
      <c r="D474" s="34"/>
      <c r="E474" s="34"/>
      <c r="F474" s="34"/>
      <c r="G474" s="34"/>
    </row>
    <row r="475" spans="1:7" x14ac:dyDescent="0.2">
      <c r="A475" s="35" t="s">
        <v>3606</v>
      </c>
      <c r="B475" s="35" t="s">
        <v>3607</v>
      </c>
      <c r="C475" s="35" t="s">
        <v>3608</v>
      </c>
      <c r="D475" s="34"/>
      <c r="E475" s="34"/>
      <c r="F475" s="34"/>
      <c r="G475" s="34"/>
    </row>
    <row r="476" spans="1:7" x14ac:dyDescent="0.2">
      <c r="A476" s="35" t="s">
        <v>3609</v>
      </c>
      <c r="B476" s="35" t="s">
        <v>3610</v>
      </c>
      <c r="C476" s="35" t="s">
        <v>3611</v>
      </c>
      <c r="D476" s="34"/>
      <c r="E476" s="34"/>
      <c r="F476" s="34"/>
      <c r="G476" s="34"/>
    </row>
    <row r="477" spans="1:7" x14ac:dyDescent="0.2">
      <c r="A477" s="35" t="s">
        <v>3612</v>
      </c>
      <c r="B477" s="35" t="s">
        <v>3613</v>
      </c>
      <c r="C477" s="35" t="s">
        <v>3614</v>
      </c>
      <c r="D477" s="34"/>
      <c r="E477" s="34"/>
      <c r="F477" s="34"/>
      <c r="G477" s="34"/>
    </row>
    <row r="478" spans="1:7" x14ac:dyDescent="0.2">
      <c r="A478" s="35" t="s">
        <v>3615</v>
      </c>
      <c r="B478" s="35" t="s">
        <v>3616</v>
      </c>
      <c r="C478" s="35" t="s">
        <v>3617</v>
      </c>
      <c r="D478" s="34"/>
      <c r="E478" s="34"/>
      <c r="F478" s="34"/>
      <c r="G478" s="34"/>
    </row>
    <row r="479" spans="1:7" x14ac:dyDescent="0.2">
      <c r="A479" s="35" t="s">
        <v>3618</v>
      </c>
      <c r="B479" s="35" t="s">
        <v>3619</v>
      </c>
      <c r="C479" s="35" t="s">
        <v>3620</v>
      </c>
      <c r="D479" s="34"/>
      <c r="E479" s="34"/>
      <c r="F479" s="34"/>
      <c r="G479" s="34"/>
    </row>
    <row r="480" spans="1:7" x14ac:dyDescent="0.2">
      <c r="A480" s="35" t="s">
        <v>3621</v>
      </c>
      <c r="B480" s="35" t="s">
        <v>3622</v>
      </c>
      <c r="C480" s="35" t="s">
        <v>3623</v>
      </c>
      <c r="D480" s="34"/>
      <c r="E480" s="34"/>
      <c r="F480" s="34"/>
      <c r="G480" s="34"/>
    </row>
    <row r="481" spans="1:7" x14ac:dyDescent="0.2">
      <c r="A481" s="35" t="s">
        <v>3624</v>
      </c>
      <c r="B481" s="35" t="s">
        <v>3625</v>
      </c>
      <c r="C481" s="35" t="s">
        <v>3626</v>
      </c>
      <c r="D481" s="34"/>
      <c r="E481" s="34"/>
      <c r="F481" s="34"/>
      <c r="G481" s="34"/>
    </row>
    <row r="482" spans="1:7" x14ac:dyDescent="0.2">
      <c r="A482" s="35" t="s">
        <v>3627</v>
      </c>
      <c r="B482" s="35" t="s">
        <v>3628</v>
      </c>
      <c r="C482" s="35" t="s">
        <v>3629</v>
      </c>
      <c r="D482" s="34"/>
      <c r="E482" s="34"/>
      <c r="F482" s="34"/>
      <c r="G482" s="34"/>
    </row>
    <row r="483" spans="1:7" x14ac:dyDescent="0.2">
      <c r="A483" s="35" t="s">
        <v>3630</v>
      </c>
      <c r="B483" s="35" t="s">
        <v>3631</v>
      </c>
      <c r="C483" s="35" t="s">
        <v>3632</v>
      </c>
      <c r="D483" s="34"/>
      <c r="E483" s="34"/>
      <c r="F483" s="34"/>
      <c r="G483" s="34"/>
    </row>
    <row r="484" spans="1:7" x14ac:dyDescent="0.2">
      <c r="A484" s="35" t="s">
        <v>3633</v>
      </c>
      <c r="B484" s="35" t="s">
        <v>3634</v>
      </c>
      <c r="C484" s="35" t="s">
        <v>3635</v>
      </c>
      <c r="D484" s="34"/>
      <c r="E484" s="34"/>
      <c r="F484" s="34"/>
      <c r="G484" s="34"/>
    </row>
    <row r="485" spans="1:7" x14ac:dyDescent="0.2">
      <c r="A485" s="35" t="s">
        <v>3636</v>
      </c>
      <c r="B485" s="35" t="s">
        <v>3637</v>
      </c>
      <c r="C485" s="35" t="s">
        <v>3638</v>
      </c>
      <c r="D485" s="34"/>
      <c r="E485" s="34"/>
      <c r="F485" s="34"/>
      <c r="G485" s="34"/>
    </row>
    <row r="486" spans="1:7" x14ac:dyDescent="0.2">
      <c r="A486" s="35" t="s">
        <v>3639</v>
      </c>
      <c r="B486" s="35" t="s">
        <v>3640</v>
      </c>
      <c r="C486" s="35" t="s">
        <v>3641</v>
      </c>
      <c r="D486" s="34"/>
      <c r="E486" s="34"/>
      <c r="F486" s="34"/>
      <c r="G486" s="34"/>
    </row>
    <row r="487" spans="1:7" x14ac:dyDescent="0.2">
      <c r="A487" s="35" t="s">
        <v>3642</v>
      </c>
      <c r="B487" s="35" t="s">
        <v>3643</v>
      </c>
      <c r="C487" s="35" t="s">
        <v>3644</v>
      </c>
      <c r="D487" s="34"/>
      <c r="E487" s="34"/>
      <c r="F487" s="34"/>
      <c r="G487" s="34"/>
    </row>
    <row r="488" spans="1:7" x14ac:dyDescent="0.2">
      <c r="A488" s="35" t="s">
        <v>3645</v>
      </c>
      <c r="B488" s="35" t="s">
        <v>3646</v>
      </c>
      <c r="C488" s="35" t="s">
        <v>3647</v>
      </c>
      <c r="D488" s="34"/>
      <c r="E488" s="34"/>
      <c r="F488" s="34"/>
      <c r="G488" s="34"/>
    </row>
    <row r="489" spans="1:7" x14ac:dyDescent="0.2">
      <c r="A489" s="35" t="s">
        <v>3648</v>
      </c>
      <c r="B489" s="35" t="s">
        <v>3649</v>
      </c>
      <c r="C489" s="35" t="s">
        <v>3650</v>
      </c>
      <c r="D489" s="34"/>
      <c r="E489" s="34"/>
      <c r="F489" s="34"/>
      <c r="G489" s="34"/>
    </row>
    <row r="490" spans="1:7" x14ac:dyDescent="0.2">
      <c r="A490" s="35" t="s">
        <v>2894</v>
      </c>
      <c r="B490" s="35" t="s">
        <v>3651</v>
      </c>
      <c r="C490" s="35" t="s">
        <v>3652</v>
      </c>
      <c r="D490" s="34"/>
      <c r="E490" s="34"/>
      <c r="F490" s="34"/>
      <c r="G490" s="34"/>
    </row>
    <row r="491" spans="1:7" x14ac:dyDescent="0.2">
      <c r="A491" s="35" t="s">
        <v>3653</v>
      </c>
      <c r="B491" s="35" t="s">
        <v>3654</v>
      </c>
      <c r="C491" s="35" t="s">
        <v>3655</v>
      </c>
      <c r="D491" s="34"/>
      <c r="E491" s="34"/>
      <c r="F491" s="34"/>
      <c r="G491" s="34"/>
    </row>
    <row r="492" spans="1:7" x14ac:dyDescent="0.2">
      <c r="A492" s="35" t="s">
        <v>3656</v>
      </c>
      <c r="B492" s="35" t="s">
        <v>3657</v>
      </c>
      <c r="C492" s="35" t="s">
        <v>3658</v>
      </c>
      <c r="D492" s="34"/>
      <c r="E492" s="34"/>
      <c r="F492" s="34"/>
      <c r="G492" s="34"/>
    </row>
    <row r="493" spans="1:7" x14ac:dyDescent="0.2">
      <c r="A493" s="35" t="s">
        <v>3659</v>
      </c>
      <c r="B493" s="35" t="s">
        <v>3660</v>
      </c>
      <c r="C493" s="35" t="s">
        <v>3661</v>
      </c>
      <c r="D493" s="34"/>
      <c r="E493" s="34"/>
      <c r="F493" s="34"/>
      <c r="G493" s="34"/>
    </row>
    <row r="494" spans="1:7" x14ac:dyDescent="0.2">
      <c r="A494" s="35" t="s">
        <v>3662</v>
      </c>
      <c r="B494" s="35" t="s">
        <v>3663</v>
      </c>
      <c r="C494" s="35" t="s">
        <v>3664</v>
      </c>
      <c r="D494" s="34"/>
      <c r="E494" s="34"/>
      <c r="F494" s="34"/>
      <c r="G494" s="34"/>
    </row>
    <row r="495" spans="1:7" x14ac:dyDescent="0.2">
      <c r="A495" s="35" t="s">
        <v>3665</v>
      </c>
      <c r="B495" s="35" t="s">
        <v>3666</v>
      </c>
      <c r="C495" s="35" t="s">
        <v>3667</v>
      </c>
      <c r="D495" s="34"/>
      <c r="E495" s="34"/>
      <c r="F495" s="34"/>
      <c r="G495" s="34"/>
    </row>
    <row r="496" spans="1:7" x14ac:dyDescent="0.2">
      <c r="A496" s="35" t="s">
        <v>3668</v>
      </c>
      <c r="B496" s="35" t="s">
        <v>3669</v>
      </c>
      <c r="C496" s="35" t="s">
        <v>3670</v>
      </c>
      <c r="D496" s="34"/>
      <c r="E496" s="34"/>
      <c r="F496" s="34"/>
      <c r="G496" s="34"/>
    </row>
    <row r="497" spans="1:7" x14ac:dyDescent="0.2">
      <c r="A497" s="35" t="s">
        <v>3671</v>
      </c>
      <c r="B497" s="35" t="s">
        <v>3672</v>
      </c>
      <c r="C497" s="35" t="s">
        <v>3673</v>
      </c>
      <c r="D497" s="34"/>
      <c r="E497" s="34"/>
      <c r="F497" s="34"/>
      <c r="G497" s="34"/>
    </row>
    <row r="498" spans="1:7" x14ac:dyDescent="0.2">
      <c r="A498" s="35" t="s">
        <v>3674</v>
      </c>
      <c r="B498" s="35" t="s">
        <v>3675</v>
      </c>
      <c r="C498" s="35" t="s">
        <v>3676</v>
      </c>
      <c r="D498" s="34"/>
      <c r="E498" s="34"/>
      <c r="F498" s="34"/>
      <c r="G498" s="34"/>
    </row>
    <row r="499" spans="1:7" x14ac:dyDescent="0.2">
      <c r="A499" s="35" t="s">
        <v>3677</v>
      </c>
      <c r="B499" s="35" t="s">
        <v>3678</v>
      </c>
      <c r="C499" s="35" t="s">
        <v>3679</v>
      </c>
      <c r="D499" s="34"/>
      <c r="E499" s="34"/>
      <c r="F499" s="34"/>
      <c r="G499" s="34"/>
    </row>
    <row r="500" spans="1:7" x14ac:dyDescent="0.2">
      <c r="A500" s="35" t="s">
        <v>3680</v>
      </c>
      <c r="B500" s="35" t="s">
        <v>3681</v>
      </c>
      <c r="C500" s="35" t="s">
        <v>3682</v>
      </c>
      <c r="D500" s="34"/>
      <c r="E500" s="34"/>
      <c r="F500" s="34"/>
      <c r="G500" s="34"/>
    </row>
    <row r="501" spans="1:7" x14ac:dyDescent="0.2">
      <c r="A501" s="35" t="s">
        <v>3683</v>
      </c>
      <c r="B501" s="35" t="s">
        <v>3684</v>
      </c>
      <c r="C501" s="35" t="s">
        <v>3685</v>
      </c>
      <c r="D501" s="34"/>
      <c r="E501" s="34"/>
      <c r="F501" s="34"/>
      <c r="G501" s="34"/>
    </row>
    <row r="502" spans="1:7" x14ac:dyDescent="0.2">
      <c r="A502" s="35" t="s">
        <v>3686</v>
      </c>
      <c r="B502" s="35" t="s">
        <v>3687</v>
      </c>
      <c r="C502" s="35" t="s">
        <v>3688</v>
      </c>
      <c r="D502" s="34"/>
      <c r="E502" s="34"/>
      <c r="F502" s="34"/>
      <c r="G502" s="34"/>
    </row>
    <row r="503" spans="1:7" x14ac:dyDescent="0.2">
      <c r="A503" s="35" t="s">
        <v>3689</v>
      </c>
      <c r="B503" s="35" t="s">
        <v>3690</v>
      </c>
      <c r="C503" s="35" t="s">
        <v>3691</v>
      </c>
      <c r="D503" s="34"/>
      <c r="E503" s="34"/>
      <c r="F503" s="34"/>
      <c r="G503" s="34"/>
    </row>
    <row r="504" spans="1:7" x14ac:dyDescent="0.2">
      <c r="A504" s="35" t="s">
        <v>3692</v>
      </c>
      <c r="B504" s="35" t="s">
        <v>3693</v>
      </c>
      <c r="C504" s="35" t="s">
        <v>3694</v>
      </c>
      <c r="D504" s="34"/>
      <c r="E504" s="34"/>
      <c r="F504" s="34"/>
      <c r="G504" s="34"/>
    </row>
    <row r="505" spans="1:7" x14ac:dyDescent="0.2">
      <c r="A505" s="35" t="s">
        <v>3695</v>
      </c>
      <c r="B505" s="35" t="s">
        <v>3696</v>
      </c>
      <c r="C505" s="35" t="s">
        <v>3697</v>
      </c>
      <c r="D505" s="34"/>
      <c r="E505" s="34"/>
      <c r="F505" s="34"/>
      <c r="G505" s="34"/>
    </row>
    <row r="506" spans="1:7" x14ac:dyDescent="0.2">
      <c r="A506" s="35" t="s">
        <v>3698</v>
      </c>
      <c r="B506" s="35" t="s">
        <v>3699</v>
      </c>
      <c r="C506" s="35" t="s">
        <v>3700</v>
      </c>
      <c r="D506" s="34"/>
      <c r="E506" s="34"/>
      <c r="F506" s="34"/>
      <c r="G506" s="34"/>
    </row>
    <row r="507" spans="1:7" x14ac:dyDescent="0.2">
      <c r="A507" s="35" t="s">
        <v>3701</v>
      </c>
      <c r="B507" s="35" t="s">
        <v>3702</v>
      </c>
      <c r="C507" s="35" t="s">
        <v>3703</v>
      </c>
      <c r="D507" s="34"/>
      <c r="E507" s="34"/>
      <c r="F507" s="34"/>
      <c r="G507" s="34"/>
    </row>
    <row r="508" spans="1:7" x14ac:dyDescent="0.2">
      <c r="A508" s="35" t="s">
        <v>3704</v>
      </c>
      <c r="B508" s="35" t="s">
        <v>3705</v>
      </c>
      <c r="C508" s="35" t="s">
        <v>3706</v>
      </c>
      <c r="D508" s="34"/>
      <c r="E508" s="34"/>
      <c r="F508" s="34"/>
      <c r="G508" s="34"/>
    </row>
    <row r="509" spans="1:7" x14ac:dyDescent="0.2">
      <c r="A509" s="35" t="s">
        <v>3707</v>
      </c>
      <c r="B509" s="35" t="s">
        <v>3708</v>
      </c>
      <c r="C509" s="35" t="s">
        <v>3709</v>
      </c>
      <c r="D509" s="34"/>
      <c r="E509" s="34"/>
      <c r="F509" s="34"/>
      <c r="G509" s="34"/>
    </row>
    <row r="510" spans="1:7" x14ac:dyDescent="0.2">
      <c r="A510" s="35" t="s">
        <v>3710</v>
      </c>
      <c r="B510" s="35" t="s">
        <v>3711</v>
      </c>
      <c r="C510" s="35" t="s">
        <v>3712</v>
      </c>
      <c r="D510" s="34"/>
      <c r="E510" s="34"/>
      <c r="F510" s="34"/>
      <c r="G510" s="34"/>
    </row>
    <row r="511" spans="1:7" x14ac:dyDescent="0.2">
      <c r="A511" s="35" t="s">
        <v>3713</v>
      </c>
      <c r="B511" s="35" t="s">
        <v>3714</v>
      </c>
      <c r="C511" s="35" t="s">
        <v>3715</v>
      </c>
      <c r="D511" s="34"/>
      <c r="E511" s="34"/>
      <c r="F511" s="34"/>
      <c r="G511" s="34"/>
    </row>
    <row r="512" spans="1:7" x14ac:dyDescent="0.2">
      <c r="A512" s="35" t="s">
        <v>3716</v>
      </c>
      <c r="B512" s="35" t="s">
        <v>3717</v>
      </c>
      <c r="C512" s="35" t="s">
        <v>3718</v>
      </c>
      <c r="D512" s="34"/>
      <c r="E512" s="34"/>
      <c r="F512" s="34"/>
      <c r="G512" s="34"/>
    </row>
    <row r="513" spans="1:7" x14ac:dyDescent="0.2">
      <c r="A513" s="35" t="s">
        <v>3719</v>
      </c>
      <c r="B513" s="35" t="s">
        <v>3720</v>
      </c>
      <c r="C513" s="35" t="s">
        <v>3721</v>
      </c>
      <c r="D513" s="34"/>
      <c r="E513" s="34"/>
      <c r="F513" s="34"/>
      <c r="G513" s="34"/>
    </row>
    <row r="514" spans="1:7" x14ac:dyDescent="0.2">
      <c r="A514" s="35" t="s">
        <v>3722</v>
      </c>
      <c r="B514" s="35" t="s">
        <v>3723</v>
      </c>
      <c r="C514" s="35" t="s">
        <v>3724</v>
      </c>
      <c r="D514" s="34"/>
      <c r="E514" s="34"/>
      <c r="F514" s="34"/>
      <c r="G514" s="34"/>
    </row>
    <row r="515" spans="1:7" x14ac:dyDescent="0.2">
      <c r="A515" s="35" t="s">
        <v>3725</v>
      </c>
      <c r="B515" s="35" t="s">
        <v>3726</v>
      </c>
      <c r="C515" s="35" t="s">
        <v>3727</v>
      </c>
      <c r="D515" s="34"/>
      <c r="E515" s="34"/>
      <c r="F515" s="34"/>
      <c r="G515" s="34"/>
    </row>
    <row r="516" spans="1:7" x14ac:dyDescent="0.2">
      <c r="A516" s="35" t="s">
        <v>3728</v>
      </c>
      <c r="B516" s="35" t="s">
        <v>3729</v>
      </c>
      <c r="C516" s="35" t="s">
        <v>3730</v>
      </c>
      <c r="D516" s="34"/>
      <c r="E516" s="34"/>
      <c r="F516" s="34"/>
      <c r="G516" s="34"/>
    </row>
    <row r="517" spans="1:7" x14ac:dyDescent="0.2">
      <c r="A517" s="35" t="s">
        <v>3731</v>
      </c>
      <c r="B517" s="35" t="s">
        <v>3732</v>
      </c>
      <c r="C517" s="35" t="s">
        <v>3733</v>
      </c>
      <c r="D517" s="34"/>
      <c r="E517" s="34"/>
      <c r="F517" s="34"/>
      <c r="G517" s="34"/>
    </row>
    <row r="518" spans="1:7" x14ac:dyDescent="0.2">
      <c r="A518" s="35" t="s">
        <v>3734</v>
      </c>
      <c r="B518" s="35" t="s">
        <v>3735</v>
      </c>
      <c r="C518" s="35" t="s">
        <v>3736</v>
      </c>
      <c r="D518" s="34"/>
      <c r="E518" s="34"/>
      <c r="F518" s="34"/>
      <c r="G518" s="34"/>
    </row>
    <row r="519" spans="1:7" x14ac:dyDescent="0.2">
      <c r="A519" s="35" t="s">
        <v>3737</v>
      </c>
      <c r="B519" s="35" t="s">
        <v>3738</v>
      </c>
      <c r="C519" s="35" t="s">
        <v>3739</v>
      </c>
      <c r="D519" s="34"/>
      <c r="E519" s="34"/>
      <c r="F519" s="34"/>
      <c r="G519" s="34"/>
    </row>
    <row r="520" spans="1:7" x14ac:dyDescent="0.2">
      <c r="A520" s="35" t="s">
        <v>3740</v>
      </c>
      <c r="B520" s="35" t="s">
        <v>3741</v>
      </c>
      <c r="C520" s="35" t="s">
        <v>3742</v>
      </c>
      <c r="D520" s="34"/>
      <c r="E520" s="34"/>
      <c r="F520" s="34"/>
      <c r="G520" s="34"/>
    </row>
    <row r="521" spans="1:7" x14ac:dyDescent="0.2">
      <c r="A521" s="35" t="s">
        <v>3743</v>
      </c>
      <c r="B521" s="35" t="s">
        <v>3744</v>
      </c>
      <c r="C521" s="35" t="s">
        <v>3745</v>
      </c>
      <c r="D521" s="34"/>
      <c r="E521" s="34"/>
      <c r="F521" s="34"/>
      <c r="G521" s="34"/>
    </row>
    <row r="522" spans="1:7" x14ac:dyDescent="0.2">
      <c r="A522" s="35" t="s">
        <v>3746</v>
      </c>
      <c r="B522" s="35" t="s">
        <v>3747</v>
      </c>
      <c r="C522" s="35" t="s">
        <v>3748</v>
      </c>
      <c r="D522" s="34"/>
      <c r="E522" s="34"/>
      <c r="F522" s="34"/>
      <c r="G522" s="34"/>
    </row>
    <row r="523" spans="1:7" x14ac:dyDescent="0.2">
      <c r="A523" s="35" t="s">
        <v>3749</v>
      </c>
      <c r="B523" s="35" t="s">
        <v>3750</v>
      </c>
      <c r="C523" s="35" t="s">
        <v>3751</v>
      </c>
      <c r="D523" s="34"/>
      <c r="E523" s="34"/>
      <c r="F523" s="34"/>
      <c r="G523" s="34"/>
    </row>
    <row r="524" spans="1:7" x14ac:dyDescent="0.2">
      <c r="A524" s="35" t="s">
        <v>3752</v>
      </c>
      <c r="B524" s="35" t="s">
        <v>3753</v>
      </c>
      <c r="C524" s="35" t="s">
        <v>3754</v>
      </c>
      <c r="D524" s="34"/>
      <c r="E524" s="34"/>
      <c r="F524" s="34"/>
      <c r="G524" s="34"/>
    </row>
    <row r="525" spans="1:7" x14ac:dyDescent="0.2">
      <c r="A525" s="35" t="s">
        <v>3755</v>
      </c>
      <c r="B525" s="35" t="s">
        <v>3756</v>
      </c>
      <c r="C525" s="35" t="s">
        <v>3757</v>
      </c>
      <c r="D525" s="34"/>
      <c r="E525" s="34"/>
      <c r="F525" s="34"/>
      <c r="G525" s="34"/>
    </row>
    <row r="526" spans="1:7" x14ac:dyDescent="0.2">
      <c r="A526" s="35" t="s">
        <v>3758</v>
      </c>
      <c r="B526" s="35" t="s">
        <v>3759</v>
      </c>
      <c r="C526" s="35" t="s">
        <v>3760</v>
      </c>
      <c r="D526" s="34"/>
      <c r="E526" s="34"/>
      <c r="F526" s="34"/>
      <c r="G526" s="34"/>
    </row>
    <row r="527" spans="1:7" x14ac:dyDescent="0.2">
      <c r="A527" s="35" t="s">
        <v>3761</v>
      </c>
      <c r="B527" s="35" t="s">
        <v>3762</v>
      </c>
      <c r="C527" s="35" t="s">
        <v>3763</v>
      </c>
      <c r="D527" s="34"/>
      <c r="E527" s="34"/>
      <c r="F527" s="34"/>
      <c r="G527" s="34"/>
    </row>
    <row r="528" spans="1:7" x14ac:dyDescent="0.2">
      <c r="A528" s="35" t="s">
        <v>3764</v>
      </c>
      <c r="B528" s="35" t="s">
        <v>3765</v>
      </c>
      <c r="C528" s="35" t="s">
        <v>3766</v>
      </c>
      <c r="D528" s="34"/>
      <c r="E528" s="34"/>
      <c r="F528" s="34"/>
      <c r="G528" s="34"/>
    </row>
    <row r="529" spans="1:7" x14ac:dyDescent="0.2">
      <c r="A529" s="35" t="s">
        <v>3767</v>
      </c>
      <c r="B529" s="35" t="s">
        <v>3768</v>
      </c>
      <c r="C529" s="35" t="s">
        <v>3769</v>
      </c>
      <c r="D529" s="34"/>
      <c r="E529" s="34"/>
      <c r="F529" s="34"/>
      <c r="G529" s="34"/>
    </row>
    <row r="530" spans="1:7" x14ac:dyDescent="0.2">
      <c r="A530" s="35" t="s">
        <v>3770</v>
      </c>
      <c r="B530" s="35" t="s">
        <v>3771</v>
      </c>
      <c r="C530" s="35" t="s">
        <v>3772</v>
      </c>
      <c r="D530" s="34"/>
      <c r="E530" s="34"/>
      <c r="F530" s="34"/>
      <c r="G530" s="34"/>
    </row>
    <row r="531" spans="1:7" x14ac:dyDescent="0.2">
      <c r="A531" s="35" t="s">
        <v>3773</v>
      </c>
      <c r="B531" s="35" t="s">
        <v>3774</v>
      </c>
      <c r="C531" s="35" t="s">
        <v>3775</v>
      </c>
      <c r="D531" s="34"/>
      <c r="E531" s="34"/>
      <c r="F531" s="34"/>
      <c r="G531" s="34"/>
    </row>
    <row r="532" spans="1:7" x14ac:dyDescent="0.2">
      <c r="A532" s="35" t="s">
        <v>3776</v>
      </c>
      <c r="B532" s="35" t="s">
        <v>3777</v>
      </c>
      <c r="C532" s="35" t="s">
        <v>3778</v>
      </c>
      <c r="D532" s="34"/>
      <c r="E532" s="34"/>
      <c r="F532" s="34"/>
      <c r="G532" s="34"/>
    </row>
    <row r="533" spans="1:7" x14ac:dyDescent="0.2">
      <c r="A533" s="35" t="s">
        <v>3779</v>
      </c>
      <c r="B533" s="35" t="s">
        <v>3780</v>
      </c>
      <c r="C533" s="35" t="s">
        <v>3781</v>
      </c>
      <c r="D533" s="34"/>
      <c r="E533" s="34"/>
      <c r="F533" s="34"/>
      <c r="G533" s="34"/>
    </row>
    <row r="534" spans="1:7" x14ac:dyDescent="0.2">
      <c r="A534" s="35" t="s">
        <v>3782</v>
      </c>
      <c r="B534" s="35" t="s">
        <v>3783</v>
      </c>
      <c r="C534" s="35" t="s">
        <v>3784</v>
      </c>
      <c r="D534" s="34"/>
      <c r="E534" s="34"/>
      <c r="F534" s="34"/>
      <c r="G534" s="34"/>
    </row>
    <row r="535" spans="1:7" x14ac:dyDescent="0.2">
      <c r="A535" s="35" t="s">
        <v>3785</v>
      </c>
      <c r="B535" s="35" t="s">
        <v>3786</v>
      </c>
      <c r="C535" s="35" t="s">
        <v>3787</v>
      </c>
      <c r="D535" s="34"/>
      <c r="E535" s="34"/>
      <c r="F535" s="34"/>
      <c r="G535" s="34"/>
    </row>
    <row r="536" spans="1:7" x14ac:dyDescent="0.2">
      <c r="A536" s="35" t="s">
        <v>3788</v>
      </c>
      <c r="B536" s="35" t="s">
        <v>3789</v>
      </c>
      <c r="C536" s="35" t="s">
        <v>3790</v>
      </c>
      <c r="D536" s="34"/>
      <c r="E536" s="34"/>
      <c r="F536" s="34"/>
      <c r="G536" s="34"/>
    </row>
    <row r="537" spans="1:7" x14ac:dyDescent="0.2">
      <c r="A537" s="35" t="s">
        <v>3791</v>
      </c>
      <c r="B537" s="35" t="s">
        <v>3792</v>
      </c>
      <c r="C537" s="35" t="s">
        <v>3793</v>
      </c>
      <c r="D537" s="34"/>
      <c r="E537" s="34"/>
      <c r="F537" s="34"/>
      <c r="G537" s="34"/>
    </row>
    <row r="538" spans="1:7" x14ac:dyDescent="0.2">
      <c r="A538" s="35" t="s">
        <v>3794</v>
      </c>
      <c r="B538" s="35" t="s">
        <v>3795</v>
      </c>
      <c r="C538" s="35" t="s">
        <v>3796</v>
      </c>
      <c r="D538" s="34"/>
      <c r="E538" s="34"/>
      <c r="F538" s="34"/>
      <c r="G538" s="34"/>
    </row>
    <row r="539" spans="1:7" x14ac:dyDescent="0.2">
      <c r="A539" s="35" t="s">
        <v>3797</v>
      </c>
      <c r="B539" s="35" t="s">
        <v>3798</v>
      </c>
      <c r="C539" s="35" t="s">
        <v>3799</v>
      </c>
      <c r="D539" s="34"/>
      <c r="E539" s="34"/>
      <c r="F539" s="34"/>
      <c r="G539" s="34"/>
    </row>
    <row r="540" spans="1:7" x14ac:dyDescent="0.2">
      <c r="A540" s="35" t="s">
        <v>3800</v>
      </c>
      <c r="B540" s="35" t="s">
        <v>3801</v>
      </c>
      <c r="C540" s="35" t="s">
        <v>3802</v>
      </c>
      <c r="D540" s="34"/>
      <c r="E540" s="34"/>
      <c r="F540" s="34"/>
      <c r="G540" s="34"/>
    </row>
    <row r="541" spans="1:7" x14ac:dyDescent="0.2">
      <c r="A541" s="35" t="s">
        <v>3803</v>
      </c>
      <c r="B541" s="35" t="s">
        <v>3804</v>
      </c>
      <c r="C541" s="35" t="s">
        <v>3805</v>
      </c>
      <c r="D541" s="34"/>
      <c r="E541" s="34"/>
      <c r="F541" s="34"/>
      <c r="G541" s="34"/>
    </row>
    <row r="542" spans="1:7" x14ac:dyDescent="0.2">
      <c r="A542" s="35" t="s">
        <v>3806</v>
      </c>
      <c r="B542" s="35" t="s">
        <v>3807</v>
      </c>
      <c r="C542" s="35" t="s">
        <v>3808</v>
      </c>
      <c r="D542" s="34"/>
      <c r="E542" s="34"/>
      <c r="F542" s="34"/>
      <c r="G542" s="34"/>
    </row>
    <row r="543" spans="1:7" x14ac:dyDescent="0.2">
      <c r="A543" s="35" t="s">
        <v>3809</v>
      </c>
      <c r="B543" s="35" t="s">
        <v>3810</v>
      </c>
      <c r="C543" s="35" t="s">
        <v>3811</v>
      </c>
      <c r="D543" s="34"/>
      <c r="E543" s="34"/>
      <c r="F543" s="34"/>
      <c r="G543" s="34"/>
    </row>
    <row r="544" spans="1:7" x14ac:dyDescent="0.2">
      <c r="A544" s="35" t="s">
        <v>3812</v>
      </c>
      <c r="B544" s="35" t="s">
        <v>3813</v>
      </c>
      <c r="C544" s="35" t="s">
        <v>3814</v>
      </c>
      <c r="D544" s="34"/>
      <c r="E544" s="34"/>
      <c r="F544" s="34"/>
      <c r="G544" s="34"/>
    </row>
    <row r="545" spans="1:7" x14ac:dyDescent="0.2">
      <c r="A545" s="35" t="s">
        <v>3815</v>
      </c>
      <c r="B545" s="35" t="s">
        <v>3816</v>
      </c>
      <c r="C545" s="35" t="s">
        <v>3817</v>
      </c>
      <c r="D545" s="34"/>
      <c r="E545" s="34"/>
      <c r="F545" s="34"/>
      <c r="G545" s="34"/>
    </row>
    <row r="546" spans="1:7" x14ac:dyDescent="0.2">
      <c r="A546" s="35" t="s">
        <v>3818</v>
      </c>
      <c r="B546" s="35" t="s">
        <v>3819</v>
      </c>
      <c r="C546" s="35" t="s">
        <v>3820</v>
      </c>
      <c r="D546" s="34"/>
      <c r="E546" s="34"/>
      <c r="F546" s="34"/>
      <c r="G546" s="34"/>
    </row>
    <row r="547" spans="1:7" x14ac:dyDescent="0.2">
      <c r="A547" s="35" t="s">
        <v>3821</v>
      </c>
      <c r="B547" s="35" t="s">
        <v>3822</v>
      </c>
      <c r="C547" s="35" t="s">
        <v>3823</v>
      </c>
      <c r="D547" s="34"/>
      <c r="E547" s="34"/>
      <c r="F547" s="34"/>
      <c r="G547" s="34"/>
    </row>
    <row r="548" spans="1:7" x14ac:dyDescent="0.2">
      <c r="A548" s="35" t="s">
        <v>3824</v>
      </c>
      <c r="B548" s="35" t="s">
        <v>3825</v>
      </c>
      <c r="C548" s="35" t="s">
        <v>3826</v>
      </c>
      <c r="D548" s="34"/>
      <c r="E548" s="34"/>
      <c r="F548" s="34"/>
      <c r="G548" s="34"/>
    </row>
    <row r="549" spans="1:7" x14ac:dyDescent="0.2">
      <c r="A549" s="35" t="s">
        <v>3827</v>
      </c>
      <c r="B549" s="35" t="s">
        <v>3828</v>
      </c>
      <c r="C549" s="35" t="s">
        <v>3829</v>
      </c>
      <c r="D549" s="34"/>
      <c r="E549" s="34"/>
      <c r="F549" s="34"/>
      <c r="G549" s="34"/>
    </row>
    <row r="550" spans="1:7" x14ac:dyDescent="0.2">
      <c r="A550" s="35" t="s">
        <v>3830</v>
      </c>
      <c r="B550" s="35" t="s">
        <v>3831</v>
      </c>
      <c r="C550" s="35" t="s">
        <v>3832</v>
      </c>
      <c r="D550" s="34"/>
      <c r="E550" s="34"/>
      <c r="F550" s="34"/>
      <c r="G550" s="34"/>
    </row>
    <row r="551" spans="1:7" x14ac:dyDescent="0.2">
      <c r="A551" s="35" t="s">
        <v>3833</v>
      </c>
      <c r="B551" s="35" t="s">
        <v>3834</v>
      </c>
      <c r="C551" s="35" t="s">
        <v>3835</v>
      </c>
      <c r="D551" s="34"/>
      <c r="E551" s="34"/>
      <c r="F551" s="34"/>
      <c r="G551" s="34"/>
    </row>
    <row r="552" spans="1:7" x14ac:dyDescent="0.2">
      <c r="A552" s="35" t="s">
        <v>3836</v>
      </c>
      <c r="B552" s="35" t="s">
        <v>3837</v>
      </c>
      <c r="C552" s="35" t="s">
        <v>3838</v>
      </c>
      <c r="D552" s="34"/>
      <c r="E552" s="34"/>
      <c r="F552" s="34"/>
      <c r="G552" s="34"/>
    </row>
    <row r="553" spans="1:7" x14ac:dyDescent="0.2">
      <c r="A553" s="35" t="s">
        <v>3839</v>
      </c>
      <c r="B553" s="35" t="s">
        <v>3840</v>
      </c>
      <c r="C553" s="35" t="s">
        <v>3841</v>
      </c>
      <c r="D553" s="34"/>
      <c r="E553" s="34"/>
      <c r="F553" s="34"/>
      <c r="G553" s="34"/>
    </row>
    <row r="554" spans="1:7" x14ac:dyDescent="0.2">
      <c r="A554" s="35" t="s">
        <v>3842</v>
      </c>
      <c r="B554" s="35" t="s">
        <v>3843</v>
      </c>
      <c r="C554" s="35" t="s">
        <v>3844</v>
      </c>
      <c r="D554" s="34"/>
      <c r="E554" s="34"/>
      <c r="F554" s="34"/>
      <c r="G554" s="34"/>
    </row>
    <row r="555" spans="1:7" x14ac:dyDescent="0.2">
      <c r="A555" s="35" t="s">
        <v>3845</v>
      </c>
      <c r="B555" s="35" t="s">
        <v>3846</v>
      </c>
      <c r="C555" s="35" t="s">
        <v>3847</v>
      </c>
      <c r="D555" s="34"/>
      <c r="E555" s="34"/>
      <c r="F555" s="34"/>
      <c r="G555" s="34"/>
    </row>
    <row r="556" spans="1:7" x14ac:dyDescent="0.2">
      <c r="A556" s="35" t="s">
        <v>3848</v>
      </c>
      <c r="B556" s="35" t="s">
        <v>3849</v>
      </c>
      <c r="C556" s="35" t="s">
        <v>3850</v>
      </c>
      <c r="D556" s="34"/>
      <c r="E556" s="34"/>
      <c r="F556" s="34"/>
      <c r="G556" s="34"/>
    </row>
    <row r="557" spans="1:7" x14ac:dyDescent="0.2">
      <c r="A557" s="35" t="s">
        <v>3851</v>
      </c>
      <c r="B557" s="35" t="s">
        <v>3852</v>
      </c>
      <c r="C557" s="35" t="s">
        <v>3853</v>
      </c>
      <c r="D557" s="34"/>
      <c r="E557" s="34"/>
      <c r="F557" s="34"/>
      <c r="G557" s="34"/>
    </row>
    <row r="558" spans="1:7" x14ac:dyDescent="0.2">
      <c r="A558" s="35" t="s">
        <v>3854</v>
      </c>
      <c r="B558" s="35" t="s">
        <v>3855</v>
      </c>
      <c r="C558" s="35" t="s">
        <v>3856</v>
      </c>
      <c r="D558" s="34"/>
      <c r="E558" s="34"/>
      <c r="F558" s="34"/>
      <c r="G558" s="34"/>
    </row>
    <row r="559" spans="1:7" x14ac:dyDescent="0.2">
      <c r="A559" s="35" t="s">
        <v>3857</v>
      </c>
      <c r="B559" s="35" t="s">
        <v>3858</v>
      </c>
      <c r="C559" s="35" t="s">
        <v>3859</v>
      </c>
      <c r="D559" s="34"/>
      <c r="E559" s="34"/>
      <c r="F559" s="34"/>
      <c r="G559" s="34"/>
    </row>
    <row r="560" spans="1:7" x14ac:dyDescent="0.2">
      <c r="A560" s="35" t="s">
        <v>3860</v>
      </c>
      <c r="B560" s="35" t="s">
        <v>3861</v>
      </c>
      <c r="C560" s="35" t="s">
        <v>3862</v>
      </c>
      <c r="D560" s="34"/>
      <c r="E560" s="34"/>
      <c r="F560" s="34"/>
      <c r="G560" s="34"/>
    </row>
    <row r="561" spans="1:7" x14ac:dyDescent="0.2">
      <c r="A561" s="35" t="s">
        <v>3863</v>
      </c>
      <c r="B561" s="35" t="s">
        <v>566</v>
      </c>
      <c r="C561" s="35" t="s">
        <v>3864</v>
      </c>
      <c r="D561" s="34"/>
      <c r="E561" s="34"/>
      <c r="F561" s="34"/>
      <c r="G561" s="34"/>
    </row>
    <row r="562" spans="1:7" x14ac:dyDescent="0.2">
      <c r="A562" s="35" t="s">
        <v>3865</v>
      </c>
      <c r="B562" s="35" t="s">
        <v>3866</v>
      </c>
      <c r="C562" s="35" t="s">
        <v>3867</v>
      </c>
      <c r="D562" s="34"/>
      <c r="E562" s="34"/>
      <c r="F562" s="34"/>
      <c r="G562" s="34"/>
    </row>
    <row r="563" spans="1:7" x14ac:dyDescent="0.2">
      <c r="A563" s="35" t="s">
        <v>3868</v>
      </c>
      <c r="B563" s="35" t="s">
        <v>3869</v>
      </c>
      <c r="C563" s="35" t="s">
        <v>3870</v>
      </c>
      <c r="D563" s="34"/>
      <c r="E563" s="34"/>
      <c r="F563" s="34"/>
      <c r="G563" s="34"/>
    </row>
    <row r="564" spans="1:7" x14ac:dyDescent="0.2">
      <c r="A564" s="35" t="s">
        <v>3871</v>
      </c>
      <c r="B564" s="35" t="s">
        <v>3872</v>
      </c>
      <c r="C564" s="35" t="s">
        <v>3873</v>
      </c>
      <c r="D564" s="34"/>
      <c r="E564" s="34"/>
      <c r="F564" s="34"/>
      <c r="G564" s="34"/>
    </row>
    <row r="565" spans="1:7" x14ac:dyDescent="0.2">
      <c r="A565" s="35" t="s">
        <v>3874</v>
      </c>
      <c r="B565" s="35" t="s">
        <v>3875</v>
      </c>
      <c r="C565" s="35" t="s">
        <v>3876</v>
      </c>
      <c r="D565" s="34"/>
      <c r="E565" s="34"/>
      <c r="F565" s="34"/>
      <c r="G565" s="34"/>
    </row>
    <row r="566" spans="1:7" x14ac:dyDescent="0.2">
      <c r="A566" s="35" t="s">
        <v>3877</v>
      </c>
      <c r="B566" s="35" t="s">
        <v>3878</v>
      </c>
      <c r="C566" s="35" t="s">
        <v>3879</v>
      </c>
      <c r="D566" s="34"/>
      <c r="E566" s="34"/>
      <c r="F566" s="34"/>
      <c r="G566" s="34"/>
    </row>
    <row r="567" spans="1:7" x14ac:dyDescent="0.2">
      <c r="A567" s="35" t="s">
        <v>3880</v>
      </c>
      <c r="B567" s="35" t="s">
        <v>3881</v>
      </c>
      <c r="C567" s="35" t="s">
        <v>3882</v>
      </c>
      <c r="D567" s="34"/>
      <c r="E567" s="34"/>
      <c r="F567" s="34"/>
      <c r="G567" s="34"/>
    </row>
    <row r="568" spans="1:7" x14ac:dyDescent="0.2">
      <c r="A568" s="35" t="s">
        <v>3883</v>
      </c>
      <c r="B568" s="35" t="s">
        <v>3884</v>
      </c>
      <c r="C568" s="35" t="s">
        <v>3885</v>
      </c>
      <c r="D568" s="34"/>
      <c r="E568" s="34"/>
      <c r="F568" s="34"/>
      <c r="G568" s="34"/>
    </row>
    <row r="569" spans="1:7" x14ac:dyDescent="0.2">
      <c r="A569" s="35" t="s">
        <v>3886</v>
      </c>
      <c r="B569" s="35" t="s">
        <v>3887</v>
      </c>
      <c r="C569" s="35" t="s">
        <v>3888</v>
      </c>
      <c r="D569" s="34"/>
      <c r="E569" s="34"/>
      <c r="F569" s="34"/>
      <c r="G569" s="34"/>
    </row>
    <row r="570" spans="1:7" x14ac:dyDescent="0.2">
      <c r="A570" s="35" t="s">
        <v>3889</v>
      </c>
      <c r="B570" s="35" t="s">
        <v>3890</v>
      </c>
      <c r="C570" s="35" t="s">
        <v>3891</v>
      </c>
      <c r="D570" s="34"/>
      <c r="E570" s="34"/>
      <c r="F570" s="34"/>
      <c r="G570" s="34"/>
    </row>
    <row r="571" spans="1:7" x14ac:dyDescent="0.2">
      <c r="A571" s="35" t="s">
        <v>3892</v>
      </c>
      <c r="B571" s="35" t="s">
        <v>3893</v>
      </c>
      <c r="C571" s="35" t="s">
        <v>3894</v>
      </c>
      <c r="D571" s="34"/>
      <c r="E571" s="34"/>
      <c r="F571" s="34"/>
      <c r="G571" s="34"/>
    </row>
    <row r="572" spans="1:7" x14ac:dyDescent="0.2">
      <c r="A572" s="35" t="s">
        <v>3895</v>
      </c>
      <c r="B572" s="35" t="s">
        <v>3896</v>
      </c>
      <c r="C572" s="35" t="s">
        <v>3897</v>
      </c>
      <c r="D572" s="34"/>
      <c r="E572" s="34"/>
      <c r="F572" s="34"/>
      <c r="G572" s="34"/>
    </row>
    <row r="573" spans="1:7" x14ac:dyDescent="0.2">
      <c r="A573" s="35" t="s">
        <v>3898</v>
      </c>
      <c r="B573" s="35" t="s">
        <v>3899</v>
      </c>
      <c r="C573" s="35" t="s">
        <v>3900</v>
      </c>
      <c r="D573" s="34"/>
      <c r="E573" s="34"/>
      <c r="F573" s="34"/>
      <c r="G573" s="34"/>
    </row>
    <row r="574" spans="1:7" x14ac:dyDescent="0.2">
      <c r="A574" s="35" t="s">
        <v>3901</v>
      </c>
      <c r="B574" s="35" t="s">
        <v>3902</v>
      </c>
      <c r="C574" s="35" t="s">
        <v>3903</v>
      </c>
      <c r="D574" s="34"/>
      <c r="E574" s="34"/>
      <c r="F574" s="34"/>
      <c r="G574" s="34"/>
    </row>
    <row r="575" spans="1:7" x14ac:dyDescent="0.2">
      <c r="A575" s="35" t="s">
        <v>3904</v>
      </c>
      <c r="B575" s="35" t="s">
        <v>3905</v>
      </c>
      <c r="C575" s="35" t="s">
        <v>3906</v>
      </c>
      <c r="D575" s="34"/>
      <c r="E575" s="34"/>
      <c r="F575" s="34"/>
      <c r="G575" s="34"/>
    </row>
    <row r="576" spans="1:7" x14ac:dyDescent="0.2">
      <c r="A576" s="35" t="s">
        <v>3907</v>
      </c>
      <c r="B576" s="35" t="s">
        <v>3908</v>
      </c>
      <c r="C576" s="35" t="s">
        <v>3909</v>
      </c>
      <c r="D576" s="34"/>
      <c r="E576" s="34"/>
      <c r="F576" s="34"/>
      <c r="G576" s="34"/>
    </row>
    <row r="577" spans="1:7" x14ac:dyDescent="0.2">
      <c r="A577" s="35" t="s">
        <v>3910</v>
      </c>
      <c r="B577" s="35" t="s">
        <v>3911</v>
      </c>
      <c r="C577" s="35" t="s">
        <v>3912</v>
      </c>
      <c r="D577" s="34"/>
      <c r="E577" s="34"/>
      <c r="F577" s="34"/>
      <c r="G577" s="34"/>
    </row>
    <row r="578" spans="1:7" x14ac:dyDescent="0.2">
      <c r="A578" s="35" t="s">
        <v>3913</v>
      </c>
      <c r="B578" s="35" t="s">
        <v>3914</v>
      </c>
      <c r="C578" s="35" t="s">
        <v>3915</v>
      </c>
      <c r="D578" s="34"/>
      <c r="E578" s="34"/>
      <c r="F578" s="34"/>
      <c r="G578" s="34"/>
    </row>
    <row r="579" spans="1:7" x14ac:dyDescent="0.2">
      <c r="A579" s="35" t="s">
        <v>3916</v>
      </c>
      <c r="B579" s="35" t="s">
        <v>3917</v>
      </c>
      <c r="C579" s="35" t="s">
        <v>3918</v>
      </c>
      <c r="D579" s="34"/>
      <c r="E579" s="34"/>
      <c r="F579" s="34"/>
      <c r="G579" s="34"/>
    </row>
    <row r="580" spans="1:7" x14ac:dyDescent="0.2">
      <c r="A580" s="35" t="s">
        <v>3919</v>
      </c>
      <c r="B580" s="35" t="s">
        <v>3920</v>
      </c>
      <c r="C580" s="35" t="s">
        <v>3921</v>
      </c>
      <c r="D580" s="34"/>
      <c r="E580" s="34"/>
      <c r="F580" s="34"/>
      <c r="G580" s="34"/>
    </row>
    <row r="581" spans="1:7" x14ac:dyDescent="0.2">
      <c r="A581" s="35" t="s">
        <v>3922</v>
      </c>
      <c r="B581" s="35" t="s">
        <v>3923</v>
      </c>
      <c r="C581" s="35" t="s">
        <v>3924</v>
      </c>
      <c r="D581" s="34"/>
      <c r="E581" s="34"/>
      <c r="F581" s="34"/>
      <c r="G581" s="34"/>
    </row>
    <row r="582" spans="1:7" x14ac:dyDescent="0.2">
      <c r="A582" s="35" t="s">
        <v>3925</v>
      </c>
      <c r="B582" s="35" t="s">
        <v>3926</v>
      </c>
      <c r="C582" s="35" t="s">
        <v>3927</v>
      </c>
      <c r="D582" s="34"/>
      <c r="E582" s="34"/>
      <c r="F582" s="34"/>
      <c r="G582" s="34"/>
    </row>
    <row r="583" spans="1:7" x14ac:dyDescent="0.2">
      <c r="A583" s="35" t="s">
        <v>3928</v>
      </c>
      <c r="B583" s="35" t="s">
        <v>3929</v>
      </c>
      <c r="C583" s="35" t="s">
        <v>3930</v>
      </c>
      <c r="D583" s="34"/>
      <c r="E583" s="34"/>
      <c r="F583" s="34"/>
      <c r="G583" s="34"/>
    </row>
    <row r="584" spans="1:7" x14ac:dyDescent="0.2">
      <c r="A584" s="35" t="s">
        <v>3931</v>
      </c>
      <c r="B584" s="35" t="s">
        <v>3932</v>
      </c>
      <c r="C584" s="35" t="s">
        <v>3933</v>
      </c>
      <c r="D584" s="34"/>
      <c r="E584" s="34"/>
      <c r="F584" s="34"/>
      <c r="G584" s="34"/>
    </row>
    <row r="585" spans="1:7" x14ac:dyDescent="0.2">
      <c r="A585" s="35" t="s">
        <v>3934</v>
      </c>
      <c r="B585" s="35" t="s">
        <v>3935</v>
      </c>
      <c r="C585" s="35" t="s">
        <v>3936</v>
      </c>
      <c r="D585" s="34"/>
      <c r="E585" s="34"/>
      <c r="F585" s="34"/>
      <c r="G585" s="34"/>
    </row>
    <row r="586" spans="1:7" x14ac:dyDescent="0.2">
      <c r="A586" s="35" t="s">
        <v>3937</v>
      </c>
      <c r="B586" s="35" t="s">
        <v>3938</v>
      </c>
      <c r="C586" s="35" t="s">
        <v>3939</v>
      </c>
      <c r="D586" s="34"/>
      <c r="E586" s="34"/>
      <c r="F586" s="34"/>
      <c r="G586" s="34"/>
    </row>
    <row r="587" spans="1:7" x14ac:dyDescent="0.2">
      <c r="A587" s="35" t="s">
        <v>3940</v>
      </c>
      <c r="B587" s="35" t="s">
        <v>3941</v>
      </c>
      <c r="C587" s="35" t="s">
        <v>3942</v>
      </c>
      <c r="D587" s="34"/>
      <c r="E587" s="34"/>
      <c r="F587" s="34"/>
      <c r="G587" s="34"/>
    </row>
    <row r="588" spans="1:7" x14ac:dyDescent="0.2">
      <c r="A588" s="35" t="s">
        <v>3943</v>
      </c>
      <c r="B588" s="35" t="s">
        <v>3944</v>
      </c>
      <c r="C588" s="35" t="s">
        <v>3945</v>
      </c>
      <c r="D588" s="34"/>
      <c r="E588" s="34"/>
      <c r="F588" s="34"/>
      <c r="G588" s="34"/>
    </row>
    <row r="589" spans="1:7" x14ac:dyDescent="0.2">
      <c r="A589" s="35" t="s">
        <v>3946</v>
      </c>
      <c r="B589" s="35" t="s">
        <v>3947</v>
      </c>
      <c r="C589" s="35" t="s">
        <v>3948</v>
      </c>
      <c r="D589" s="34"/>
      <c r="E589" s="34"/>
      <c r="F589" s="34"/>
      <c r="G589" s="34"/>
    </row>
    <row r="590" spans="1:7" x14ac:dyDescent="0.2">
      <c r="A590" s="35" t="s">
        <v>3949</v>
      </c>
      <c r="B590" s="35" t="s">
        <v>3950</v>
      </c>
      <c r="C590" s="35" t="s">
        <v>3951</v>
      </c>
      <c r="D590" s="34"/>
      <c r="E590" s="34"/>
      <c r="F590" s="34"/>
      <c r="G590" s="34"/>
    </row>
    <row r="591" spans="1:7" x14ac:dyDescent="0.2">
      <c r="A591" s="35" t="s">
        <v>3952</v>
      </c>
      <c r="B591" s="35" t="s">
        <v>3953</v>
      </c>
      <c r="C591" s="35" t="s">
        <v>3954</v>
      </c>
      <c r="D591" s="34"/>
      <c r="E591" s="34"/>
      <c r="F591" s="34"/>
      <c r="G591" s="34"/>
    </row>
    <row r="592" spans="1:7" x14ac:dyDescent="0.2">
      <c r="A592" s="35" t="s">
        <v>3955</v>
      </c>
      <c r="B592" s="35" t="s">
        <v>3956</v>
      </c>
      <c r="C592" s="35" t="s">
        <v>3957</v>
      </c>
      <c r="D592" s="34"/>
      <c r="E592" s="34"/>
      <c r="F592" s="34"/>
      <c r="G592" s="34"/>
    </row>
    <row r="593" spans="1:7" x14ac:dyDescent="0.2">
      <c r="A593" s="35" t="s">
        <v>3958</v>
      </c>
      <c r="B593" s="35" t="s">
        <v>3959</v>
      </c>
      <c r="C593" s="35" t="s">
        <v>3960</v>
      </c>
      <c r="D593" s="34"/>
      <c r="E593" s="34"/>
      <c r="F593" s="34"/>
      <c r="G593" s="34"/>
    </row>
    <row r="594" spans="1:7" x14ac:dyDescent="0.2">
      <c r="A594" s="35" t="s">
        <v>3961</v>
      </c>
      <c r="B594" s="35" t="s">
        <v>3962</v>
      </c>
      <c r="C594" s="35" t="s">
        <v>3963</v>
      </c>
      <c r="D594" s="34"/>
      <c r="E594" s="34"/>
      <c r="F594" s="34"/>
      <c r="G594" s="34"/>
    </row>
    <row r="595" spans="1:7" x14ac:dyDescent="0.2">
      <c r="A595" s="35" t="s">
        <v>3964</v>
      </c>
      <c r="B595" s="35" t="s">
        <v>3965</v>
      </c>
      <c r="C595" s="35" t="s">
        <v>3966</v>
      </c>
      <c r="D595" s="34"/>
      <c r="E595" s="34"/>
      <c r="F595" s="34"/>
      <c r="G595" s="34"/>
    </row>
    <row r="596" spans="1:7" x14ac:dyDescent="0.2">
      <c r="A596" s="35" t="s">
        <v>3967</v>
      </c>
      <c r="B596" s="35" t="s">
        <v>3968</v>
      </c>
      <c r="C596" s="35" t="s">
        <v>3969</v>
      </c>
      <c r="D596" s="34"/>
      <c r="E596" s="34"/>
      <c r="F596" s="34"/>
      <c r="G596" s="34"/>
    </row>
    <row r="597" spans="1:7" x14ac:dyDescent="0.2">
      <c r="A597" s="35" t="s">
        <v>3970</v>
      </c>
      <c r="B597" s="35" t="s">
        <v>3971</v>
      </c>
      <c r="C597" s="35" t="s">
        <v>3972</v>
      </c>
      <c r="D597" s="34"/>
      <c r="E597" s="34"/>
      <c r="F597" s="34"/>
      <c r="G597" s="34"/>
    </row>
    <row r="598" spans="1:7" x14ac:dyDescent="0.2">
      <c r="A598" s="35" t="s">
        <v>3973</v>
      </c>
      <c r="B598" s="35" t="s">
        <v>3974</v>
      </c>
      <c r="C598" s="35" t="s">
        <v>3975</v>
      </c>
      <c r="D598" s="34"/>
      <c r="E598" s="34"/>
      <c r="F598" s="34"/>
      <c r="G598" s="34"/>
    </row>
    <row r="599" spans="1:7" x14ac:dyDescent="0.2">
      <c r="A599" s="35" t="s">
        <v>3976</v>
      </c>
      <c r="B599" s="35" t="s">
        <v>3977</v>
      </c>
      <c r="C599" s="35" t="s">
        <v>3978</v>
      </c>
      <c r="D599" s="34"/>
      <c r="E599" s="34"/>
      <c r="F599" s="34"/>
      <c r="G599" s="34"/>
    </row>
    <row r="600" spans="1:7" x14ac:dyDescent="0.2">
      <c r="A600" s="35" t="s">
        <v>3979</v>
      </c>
      <c r="B600" s="35" t="s">
        <v>3980</v>
      </c>
      <c r="C600" s="35" t="s">
        <v>3981</v>
      </c>
      <c r="D600" s="34"/>
      <c r="E600" s="34"/>
      <c r="F600" s="34"/>
      <c r="G600" s="34"/>
    </row>
    <row r="601" spans="1:7" x14ac:dyDescent="0.2">
      <c r="A601" s="35" t="s">
        <v>3982</v>
      </c>
      <c r="B601" s="35" t="s">
        <v>3983</v>
      </c>
      <c r="C601" s="35" t="s">
        <v>3984</v>
      </c>
      <c r="D601" s="34"/>
      <c r="E601" s="34"/>
      <c r="F601" s="34"/>
      <c r="G601" s="34"/>
    </row>
    <row r="602" spans="1:7" x14ac:dyDescent="0.2">
      <c r="A602" s="35" t="s">
        <v>3985</v>
      </c>
      <c r="B602" s="35" t="s">
        <v>3986</v>
      </c>
      <c r="C602" s="35" t="s">
        <v>3987</v>
      </c>
      <c r="D602" s="34"/>
      <c r="E602" s="34"/>
      <c r="F602" s="34"/>
      <c r="G602" s="34"/>
    </row>
    <row r="603" spans="1:7" x14ac:dyDescent="0.2">
      <c r="A603" s="35" t="s">
        <v>3988</v>
      </c>
      <c r="B603" s="35" t="s">
        <v>3989</v>
      </c>
      <c r="C603" s="35" t="s">
        <v>3990</v>
      </c>
      <c r="D603" s="34"/>
      <c r="E603" s="34"/>
      <c r="F603" s="34"/>
      <c r="G603" s="34"/>
    </row>
    <row r="604" spans="1:7" x14ac:dyDescent="0.2">
      <c r="A604" s="35" t="s">
        <v>3991</v>
      </c>
      <c r="B604" s="35" t="s">
        <v>3992</v>
      </c>
      <c r="C604" s="35" t="s">
        <v>3993</v>
      </c>
      <c r="D604" s="34"/>
      <c r="E604" s="34"/>
      <c r="F604" s="34"/>
      <c r="G604" s="34"/>
    </row>
    <row r="605" spans="1:7" x14ac:dyDescent="0.2">
      <c r="A605" s="35" t="s">
        <v>3994</v>
      </c>
      <c r="B605" s="35" t="s">
        <v>3995</v>
      </c>
      <c r="C605" s="35" t="s">
        <v>3996</v>
      </c>
      <c r="D605" s="34"/>
      <c r="E605" s="34"/>
      <c r="F605" s="34"/>
      <c r="G605" s="34"/>
    </row>
    <row r="606" spans="1:7" x14ac:dyDescent="0.2">
      <c r="A606" s="35" t="s">
        <v>3997</v>
      </c>
      <c r="B606" s="35" t="s">
        <v>3998</v>
      </c>
      <c r="C606" s="35" t="s">
        <v>3999</v>
      </c>
      <c r="D606" s="34"/>
      <c r="E606" s="34"/>
      <c r="F606" s="34"/>
      <c r="G606" s="34"/>
    </row>
    <row r="607" spans="1:7" x14ac:dyDescent="0.2">
      <c r="A607" s="35" t="s">
        <v>4000</v>
      </c>
      <c r="B607" s="35" t="s">
        <v>4001</v>
      </c>
      <c r="C607" s="35" t="s">
        <v>4002</v>
      </c>
      <c r="D607" s="34"/>
      <c r="E607" s="34"/>
      <c r="F607" s="34"/>
      <c r="G607" s="34"/>
    </row>
    <row r="608" spans="1:7" x14ac:dyDescent="0.2">
      <c r="A608" s="35" t="s">
        <v>4003</v>
      </c>
      <c r="B608" s="35" t="s">
        <v>4004</v>
      </c>
      <c r="C608" s="35" t="s">
        <v>4005</v>
      </c>
      <c r="D608" s="34"/>
      <c r="E608" s="34"/>
      <c r="F608" s="34"/>
      <c r="G608" s="34"/>
    </row>
    <row r="609" spans="1:7" x14ac:dyDescent="0.2">
      <c r="A609" s="35" t="s">
        <v>4006</v>
      </c>
      <c r="B609" s="35" t="s">
        <v>4007</v>
      </c>
      <c r="C609" s="35" t="s">
        <v>4008</v>
      </c>
      <c r="D609" s="34"/>
      <c r="E609" s="34"/>
      <c r="F609" s="34"/>
      <c r="G609" s="34"/>
    </row>
    <row r="610" spans="1:7" x14ac:dyDescent="0.2">
      <c r="A610" s="35" t="s">
        <v>4009</v>
      </c>
      <c r="B610" s="35" t="s">
        <v>4010</v>
      </c>
      <c r="C610" s="35" t="s">
        <v>4011</v>
      </c>
      <c r="D610" s="34"/>
      <c r="E610" s="34"/>
      <c r="F610" s="34"/>
      <c r="G610" s="34"/>
    </row>
    <row r="611" spans="1:7" x14ac:dyDescent="0.2">
      <c r="A611" s="35" t="s">
        <v>4012</v>
      </c>
      <c r="B611" s="35" t="s">
        <v>4013</v>
      </c>
      <c r="C611" s="35" t="s">
        <v>4014</v>
      </c>
      <c r="D611" s="34"/>
      <c r="E611" s="34"/>
      <c r="F611" s="34"/>
      <c r="G611" s="34"/>
    </row>
    <row r="612" spans="1:7" x14ac:dyDescent="0.2">
      <c r="A612" s="35" t="s">
        <v>4015</v>
      </c>
      <c r="B612" s="35" t="s">
        <v>4016</v>
      </c>
      <c r="C612" s="35" t="s">
        <v>4017</v>
      </c>
      <c r="D612" s="34"/>
      <c r="E612" s="34"/>
      <c r="F612" s="34"/>
      <c r="G612" s="34"/>
    </row>
    <row r="613" spans="1:7" x14ac:dyDescent="0.2">
      <c r="A613" s="35" t="s">
        <v>4018</v>
      </c>
      <c r="B613" s="35" t="s">
        <v>4019</v>
      </c>
      <c r="C613" s="35" t="s">
        <v>4020</v>
      </c>
      <c r="D613" s="34"/>
      <c r="E613" s="34"/>
      <c r="F613" s="34"/>
      <c r="G613" s="34"/>
    </row>
    <row r="614" spans="1:7" x14ac:dyDescent="0.2">
      <c r="A614" s="35" t="s">
        <v>4021</v>
      </c>
      <c r="B614" s="35" t="s">
        <v>4022</v>
      </c>
      <c r="C614" s="35" t="s">
        <v>4023</v>
      </c>
      <c r="D614" s="34"/>
      <c r="E614" s="34"/>
      <c r="F614" s="34"/>
      <c r="G614" s="34"/>
    </row>
    <row r="615" spans="1:7" x14ac:dyDescent="0.2">
      <c r="A615" s="35" t="s">
        <v>4024</v>
      </c>
      <c r="B615" s="35" t="s">
        <v>4025</v>
      </c>
      <c r="C615" s="35" t="s">
        <v>4026</v>
      </c>
      <c r="D615" s="34"/>
      <c r="E615" s="34"/>
      <c r="F615" s="34"/>
      <c r="G615" s="34"/>
    </row>
    <row r="616" spans="1:7" x14ac:dyDescent="0.2">
      <c r="A616" s="35" t="s">
        <v>4027</v>
      </c>
      <c r="B616" s="35" t="s">
        <v>4028</v>
      </c>
      <c r="C616" s="35" t="s">
        <v>4029</v>
      </c>
      <c r="D616" s="34"/>
      <c r="E616" s="34"/>
      <c r="F616" s="34"/>
      <c r="G616" s="34"/>
    </row>
    <row r="617" spans="1:7" x14ac:dyDescent="0.2">
      <c r="A617" s="35" t="s">
        <v>4030</v>
      </c>
      <c r="B617" s="35" t="s">
        <v>4031</v>
      </c>
      <c r="C617" s="35" t="s">
        <v>4032</v>
      </c>
      <c r="D617" s="34"/>
      <c r="E617" s="34"/>
      <c r="F617" s="34"/>
      <c r="G617" s="34"/>
    </row>
    <row r="618" spans="1:7" x14ac:dyDescent="0.2">
      <c r="A618" s="35" t="s">
        <v>4033</v>
      </c>
      <c r="B618" s="35" t="s">
        <v>4034</v>
      </c>
      <c r="C618" s="35" t="s">
        <v>4035</v>
      </c>
      <c r="D618" s="34"/>
      <c r="E618" s="34"/>
      <c r="F618" s="34"/>
      <c r="G618" s="34"/>
    </row>
    <row r="619" spans="1:7" x14ac:dyDescent="0.2">
      <c r="A619" s="35" t="s">
        <v>4036</v>
      </c>
      <c r="B619" s="35" t="s">
        <v>4037</v>
      </c>
      <c r="C619" s="35" t="s">
        <v>4038</v>
      </c>
      <c r="D619" s="34"/>
      <c r="E619" s="34"/>
      <c r="F619" s="34"/>
      <c r="G619" s="34"/>
    </row>
    <row r="620" spans="1:7" x14ac:dyDescent="0.2">
      <c r="A620" s="35" t="s">
        <v>4039</v>
      </c>
      <c r="B620" s="35" t="s">
        <v>4040</v>
      </c>
      <c r="C620" s="35" t="s">
        <v>4041</v>
      </c>
      <c r="D620" s="34"/>
      <c r="E620" s="34"/>
      <c r="F620" s="34"/>
      <c r="G620" s="34"/>
    </row>
    <row r="621" spans="1:7" x14ac:dyDescent="0.2">
      <c r="A621" s="35" t="s">
        <v>4042</v>
      </c>
      <c r="B621" s="35" t="s">
        <v>4043</v>
      </c>
      <c r="C621" s="35" t="s">
        <v>4044</v>
      </c>
      <c r="D621" s="34"/>
      <c r="E621" s="34"/>
      <c r="F621" s="34"/>
      <c r="G621" s="34"/>
    </row>
    <row r="622" spans="1:7" x14ac:dyDescent="0.2">
      <c r="A622" s="35" t="s">
        <v>4045</v>
      </c>
      <c r="B622" s="35" t="s">
        <v>4046</v>
      </c>
      <c r="C622" s="35" t="s">
        <v>4047</v>
      </c>
      <c r="D622" s="34"/>
      <c r="E622" s="34"/>
      <c r="F622" s="34"/>
      <c r="G622" s="34"/>
    </row>
    <row r="623" spans="1:7" x14ac:dyDescent="0.2">
      <c r="A623" s="35" t="s">
        <v>4048</v>
      </c>
      <c r="B623" s="35" t="s">
        <v>4049</v>
      </c>
      <c r="C623" s="35" t="s">
        <v>4050</v>
      </c>
      <c r="D623" s="34"/>
      <c r="E623" s="34"/>
      <c r="F623" s="34"/>
      <c r="G623" s="34"/>
    </row>
    <row r="624" spans="1:7" x14ac:dyDescent="0.2">
      <c r="A624" s="35" t="s">
        <v>4051</v>
      </c>
      <c r="B624" s="35" t="s">
        <v>4052</v>
      </c>
      <c r="C624" s="35" t="s">
        <v>4053</v>
      </c>
      <c r="D624" s="34"/>
      <c r="E624" s="34"/>
      <c r="F624" s="34"/>
      <c r="G624" s="34"/>
    </row>
    <row r="625" spans="1:7" x14ac:dyDescent="0.2">
      <c r="A625" s="35" t="s">
        <v>4054</v>
      </c>
      <c r="B625" s="35" t="s">
        <v>4055</v>
      </c>
      <c r="C625" s="35" t="s">
        <v>4056</v>
      </c>
      <c r="D625" s="34"/>
      <c r="E625" s="34"/>
      <c r="F625" s="34"/>
      <c r="G625" s="34"/>
    </row>
    <row r="626" spans="1:7" x14ac:dyDescent="0.2">
      <c r="A626" s="35" t="s">
        <v>4057</v>
      </c>
      <c r="B626" s="35" t="s">
        <v>4058</v>
      </c>
      <c r="C626" s="35" t="s">
        <v>4059</v>
      </c>
      <c r="D626" s="34"/>
      <c r="E626" s="34"/>
      <c r="F626" s="34"/>
      <c r="G626" s="34"/>
    </row>
    <row r="627" spans="1:7" x14ac:dyDescent="0.2">
      <c r="A627" s="35" t="s">
        <v>4060</v>
      </c>
      <c r="B627" s="35" t="s">
        <v>4061</v>
      </c>
      <c r="C627" s="35" t="s">
        <v>4062</v>
      </c>
      <c r="D627" s="34"/>
      <c r="E627" s="34"/>
      <c r="F627" s="34"/>
      <c r="G627" s="34"/>
    </row>
    <row r="628" spans="1:7" x14ac:dyDescent="0.2">
      <c r="A628" s="35" t="s">
        <v>4063</v>
      </c>
      <c r="B628" s="35" t="s">
        <v>4064</v>
      </c>
      <c r="C628" s="35" t="s">
        <v>4065</v>
      </c>
      <c r="D628" s="34"/>
      <c r="E628" s="34"/>
      <c r="F628" s="34"/>
      <c r="G628" s="34"/>
    </row>
    <row r="629" spans="1:7" x14ac:dyDescent="0.2">
      <c r="A629" s="35" t="s">
        <v>4066</v>
      </c>
      <c r="B629" s="35" t="s">
        <v>4067</v>
      </c>
      <c r="C629" s="35" t="s">
        <v>4068</v>
      </c>
      <c r="D629" s="34"/>
      <c r="E629" s="34"/>
      <c r="F629" s="34"/>
      <c r="G629" s="34"/>
    </row>
    <row r="630" spans="1:7" x14ac:dyDescent="0.2">
      <c r="A630" s="35" t="s">
        <v>4069</v>
      </c>
      <c r="B630" s="35" t="s">
        <v>4070</v>
      </c>
      <c r="C630" s="35" t="s">
        <v>4071</v>
      </c>
      <c r="D630" s="34"/>
      <c r="E630" s="34"/>
      <c r="F630" s="34"/>
      <c r="G630" s="34"/>
    </row>
    <row r="631" spans="1:7" x14ac:dyDescent="0.2">
      <c r="A631" s="35" t="s">
        <v>4072</v>
      </c>
      <c r="B631" s="35" t="s">
        <v>4073</v>
      </c>
      <c r="C631" s="35" t="s">
        <v>4074</v>
      </c>
      <c r="D631" s="34"/>
      <c r="E631" s="34"/>
      <c r="F631" s="34"/>
      <c r="G631" s="34"/>
    </row>
    <row r="632" spans="1:7" x14ac:dyDescent="0.2">
      <c r="A632" s="35" t="s">
        <v>4075</v>
      </c>
      <c r="B632" s="35" t="s">
        <v>4076</v>
      </c>
      <c r="C632" s="35" t="s">
        <v>4077</v>
      </c>
      <c r="D632" s="34"/>
      <c r="E632" s="34"/>
      <c r="F632" s="34"/>
      <c r="G632" s="34"/>
    </row>
    <row r="633" spans="1:7" x14ac:dyDescent="0.2">
      <c r="A633" s="35" t="s">
        <v>4078</v>
      </c>
      <c r="B633" s="35" t="s">
        <v>4079</v>
      </c>
      <c r="C633" s="35" t="s">
        <v>4080</v>
      </c>
      <c r="D633" s="34"/>
      <c r="E633" s="34"/>
      <c r="F633" s="34"/>
      <c r="G633" s="34"/>
    </row>
    <row r="634" spans="1:7" x14ac:dyDescent="0.2">
      <c r="A634" s="35" t="s">
        <v>4081</v>
      </c>
      <c r="B634" s="35" t="s">
        <v>4082</v>
      </c>
      <c r="C634" s="35" t="s">
        <v>4083</v>
      </c>
      <c r="D634" s="34"/>
      <c r="E634" s="34"/>
      <c r="F634" s="34"/>
      <c r="G634" s="34"/>
    </row>
    <row r="635" spans="1:7" x14ac:dyDescent="0.2">
      <c r="A635" s="35" t="s">
        <v>4084</v>
      </c>
      <c r="B635" s="35" t="s">
        <v>4085</v>
      </c>
      <c r="C635" s="35" t="s">
        <v>4086</v>
      </c>
      <c r="D635" s="34"/>
      <c r="E635" s="34"/>
      <c r="F635" s="34"/>
      <c r="G635" s="34"/>
    </row>
    <row r="636" spans="1:7" x14ac:dyDescent="0.2">
      <c r="A636" s="35" t="s">
        <v>4087</v>
      </c>
      <c r="B636" s="35" t="s">
        <v>4088</v>
      </c>
      <c r="C636" s="35" t="s">
        <v>4089</v>
      </c>
      <c r="D636" s="34"/>
      <c r="E636" s="34"/>
      <c r="F636" s="34"/>
      <c r="G636" s="34"/>
    </row>
    <row r="637" spans="1:7" x14ac:dyDescent="0.2">
      <c r="A637" s="35" t="s">
        <v>4090</v>
      </c>
      <c r="B637" s="35" t="s">
        <v>4091</v>
      </c>
      <c r="C637" s="35" t="s">
        <v>4092</v>
      </c>
      <c r="D637" s="34"/>
      <c r="E637" s="34"/>
      <c r="F637" s="34"/>
      <c r="G637" s="34"/>
    </row>
    <row r="638" spans="1:7" x14ac:dyDescent="0.2">
      <c r="A638" s="35" t="s">
        <v>4093</v>
      </c>
      <c r="B638" s="35" t="s">
        <v>4094</v>
      </c>
      <c r="C638" s="35" t="s">
        <v>4095</v>
      </c>
      <c r="D638" s="34"/>
      <c r="E638" s="34"/>
      <c r="F638" s="34"/>
      <c r="G638" s="34"/>
    </row>
    <row r="639" spans="1:7" x14ac:dyDescent="0.2">
      <c r="A639" s="35" t="s">
        <v>4096</v>
      </c>
      <c r="B639" s="35" t="s">
        <v>4097</v>
      </c>
      <c r="C639" s="35" t="s">
        <v>4098</v>
      </c>
      <c r="D639" s="34"/>
      <c r="E639" s="34"/>
      <c r="F639" s="34"/>
      <c r="G639" s="34"/>
    </row>
    <row r="640" spans="1:7" x14ac:dyDescent="0.2">
      <c r="A640" s="35" t="s">
        <v>4099</v>
      </c>
      <c r="B640" s="35" t="s">
        <v>4100</v>
      </c>
      <c r="C640" s="35" t="s">
        <v>4101</v>
      </c>
      <c r="D640" s="34"/>
      <c r="E640" s="34"/>
      <c r="F640" s="34"/>
      <c r="G640" s="34"/>
    </row>
    <row r="641" spans="1:7" x14ac:dyDescent="0.2">
      <c r="A641" s="35" t="s">
        <v>4102</v>
      </c>
      <c r="B641" s="35" t="s">
        <v>4103</v>
      </c>
      <c r="C641" s="35" t="s">
        <v>4104</v>
      </c>
      <c r="D641" s="34"/>
      <c r="E641" s="34"/>
      <c r="F641" s="34"/>
      <c r="G641" s="34"/>
    </row>
    <row r="642" spans="1:7" x14ac:dyDescent="0.2">
      <c r="A642" s="35" t="s">
        <v>4105</v>
      </c>
      <c r="B642" s="35" t="s">
        <v>4106</v>
      </c>
      <c r="C642" s="35" t="s">
        <v>4107</v>
      </c>
      <c r="D642" s="34"/>
      <c r="E642" s="34"/>
      <c r="F642" s="34"/>
      <c r="G642" s="34"/>
    </row>
    <row r="643" spans="1:7" x14ac:dyDescent="0.2">
      <c r="A643" s="35" t="s">
        <v>4108</v>
      </c>
      <c r="B643" s="35" t="s">
        <v>4109</v>
      </c>
      <c r="C643" s="35" t="s">
        <v>4110</v>
      </c>
      <c r="D643" s="34"/>
      <c r="E643" s="34"/>
      <c r="F643" s="34"/>
      <c r="G643" s="34"/>
    </row>
    <row r="644" spans="1:7" x14ac:dyDescent="0.2">
      <c r="A644" s="35" t="s">
        <v>4111</v>
      </c>
      <c r="B644" s="35" t="s">
        <v>4112</v>
      </c>
      <c r="C644" s="35" t="s">
        <v>4113</v>
      </c>
      <c r="D644" s="34"/>
      <c r="E644" s="34"/>
      <c r="F644" s="34"/>
      <c r="G644" s="34"/>
    </row>
    <row r="645" spans="1:7" x14ac:dyDescent="0.2">
      <c r="A645" s="35" t="s">
        <v>4114</v>
      </c>
      <c r="B645" s="35" t="s">
        <v>4115</v>
      </c>
      <c r="C645" s="35" t="s">
        <v>4116</v>
      </c>
      <c r="D645" s="34"/>
      <c r="E645" s="34"/>
      <c r="F645" s="34"/>
      <c r="G645" s="34"/>
    </row>
    <row r="646" spans="1:7" x14ac:dyDescent="0.2">
      <c r="A646" s="35" t="s">
        <v>4117</v>
      </c>
      <c r="B646" s="35" t="s">
        <v>4118</v>
      </c>
      <c r="C646" s="35" t="s">
        <v>4119</v>
      </c>
      <c r="D646" s="34"/>
      <c r="E646" s="34"/>
      <c r="F646" s="34"/>
      <c r="G646" s="34"/>
    </row>
    <row r="647" spans="1:7" x14ac:dyDescent="0.2">
      <c r="A647" s="35" t="s">
        <v>4120</v>
      </c>
      <c r="B647" s="35" t="s">
        <v>4121</v>
      </c>
      <c r="C647" s="35" t="s">
        <v>4122</v>
      </c>
      <c r="D647" s="34"/>
      <c r="E647" s="34"/>
      <c r="F647" s="34"/>
      <c r="G647" s="34"/>
    </row>
    <row r="648" spans="1:7" x14ac:dyDescent="0.2">
      <c r="A648" s="35" t="s">
        <v>4123</v>
      </c>
      <c r="B648" s="35" t="s">
        <v>4124</v>
      </c>
      <c r="C648" s="35" t="s">
        <v>4125</v>
      </c>
      <c r="D648" s="34"/>
      <c r="E648" s="34"/>
      <c r="F648" s="34"/>
      <c r="G648" s="34"/>
    </row>
    <row r="649" spans="1:7" x14ac:dyDescent="0.2">
      <c r="A649" s="35" t="s">
        <v>4126</v>
      </c>
      <c r="B649" s="35" t="s">
        <v>4127</v>
      </c>
      <c r="C649" s="35" t="s">
        <v>4128</v>
      </c>
      <c r="D649" s="34"/>
      <c r="E649" s="34"/>
      <c r="F649" s="34"/>
      <c r="G649" s="34"/>
    </row>
    <row r="650" spans="1:7" x14ac:dyDescent="0.2">
      <c r="A650" s="35" t="s">
        <v>4129</v>
      </c>
      <c r="B650" s="35" t="s">
        <v>4130</v>
      </c>
      <c r="C650" s="35" t="s">
        <v>4131</v>
      </c>
      <c r="D650" s="34"/>
      <c r="E650" s="34"/>
      <c r="F650" s="34"/>
      <c r="G650" s="34"/>
    </row>
    <row r="651" spans="1:7" x14ac:dyDescent="0.2">
      <c r="A651" s="35" t="s">
        <v>4132</v>
      </c>
      <c r="B651" s="35" t="s">
        <v>4133</v>
      </c>
      <c r="C651" s="35" t="s">
        <v>4134</v>
      </c>
      <c r="D651" s="34"/>
      <c r="E651" s="34"/>
      <c r="F651" s="34"/>
      <c r="G651" s="34"/>
    </row>
    <row r="652" spans="1:7" x14ac:dyDescent="0.2">
      <c r="A652" s="35" t="s">
        <v>4135</v>
      </c>
      <c r="B652" s="35" t="s">
        <v>4136</v>
      </c>
      <c r="C652" s="35" t="s">
        <v>4137</v>
      </c>
      <c r="D652" s="34"/>
      <c r="E652" s="34"/>
      <c r="F652" s="34"/>
      <c r="G652" s="34"/>
    </row>
    <row r="653" spans="1:7" x14ac:dyDescent="0.2">
      <c r="A653" s="35" t="s">
        <v>4138</v>
      </c>
      <c r="B653" s="35" t="s">
        <v>4139</v>
      </c>
      <c r="C653" s="35" t="s">
        <v>4140</v>
      </c>
      <c r="D653" s="34"/>
      <c r="E653" s="34"/>
      <c r="F653" s="34"/>
      <c r="G653" s="34"/>
    </row>
    <row r="654" spans="1:7" x14ac:dyDescent="0.2">
      <c r="A654" s="35" t="s">
        <v>4141</v>
      </c>
      <c r="B654" s="35" t="s">
        <v>4142</v>
      </c>
      <c r="C654" s="35" t="s">
        <v>4143</v>
      </c>
      <c r="D654" s="34"/>
      <c r="E654" s="34"/>
      <c r="F654" s="34"/>
      <c r="G654" s="34"/>
    </row>
    <row r="655" spans="1:7" x14ac:dyDescent="0.2">
      <c r="A655" s="35" t="s">
        <v>4144</v>
      </c>
      <c r="B655" s="35" t="s">
        <v>4145</v>
      </c>
      <c r="C655" s="35" t="s">
        <v>4146</v>
      </c>
      <c r="D655" s="34"/>
      <c r="E655" s="34"/>
      <c r="F655" s="34"/>
      <c r="G655" s="34"/>
    </row>
    <row r="656" spans="1:7" x14ac:dyDescent="0.2">
      <c r="A656" s="35" t="s">
        <v>3192</v>
      </c>
      <c r="B656" s="35" t="s">
        <v>4147</v>
      </c>
      <c r="C656" s="35" t="s">
        <v>4148</v>
      </c>
      <c r="D656" s="34"/>
      <c r="E656" s="34"/>
      <c r="F656" s="34"/>
      <c r="G656" s="34"/>
    </row>
    <row r="657" spans="1:7" x14ac:dyDescent="0.2">
      <c r="A657" s="35" t="s">
        <v>4149</v>
      </c>
      <c r="B657" s="35" t="s">
        <v>4150</v>
      </c>
      <c r="C657" s="35" t="s">
        <v>4151</v>
      </c>
      <c r="D657" s="34"/>
      <c r="E657" s="34"/>
      <c r="F657" s="34"/>
      <c r="G657" s="34"/>
    </row>
    <row r="658" spans="1:7" x14ac:dyDescent="0.2">
      <c r="A658" s="35" t="s">
        <v>4152</v>
      </c>
      <c r="B658" s="35" t="s">
        <v>4153</v>
      </c>
      <c r="C658" s="35" t="s">
        <v>4154</v>
      </c>
      <c r="D658" s="34"/>
      <c r="E658" s="34"/>
      <c r="F658" s="34"/>
      <c r="G658" s="34"/>
    </row>
    <row r="659" spans="1:7" x14ac:dyDescent="0.2">
      <c r="A659" s="35" t="s">
        <v>4155</v>
      </c>
      <c r="B659" s="35" t="s">
        <v>4156</v>
      </c>
      <c r="C659" s="35" t="s">
        <v>4157</v>
      </c>
      <c r="D659" s="34"/>
      <c r="E659" s="34"/>
      <c r="F659" s="34"/>
      <c r="G659" s="34"/>
    </row>
    <row r="660" spans="1:7" x14ac:dyDescent="0.2">
      <c r="A660" s="35" t="s">
        <v>4158</v>
      </c>
      <c r="B660" s="35" t="s">
        <v>4159</v>
      </c>
      <c r="C660" s="35" t="s">
        <v>4160</v>
      </c>
      <c r="D660" s="34"/>
      <c r="E660" s="34"/>
      <c r="F660" s="34"/>
      <c r="G660" s="34"/>
    </row>
    <row r="661" spans="1:7" x14ac:dyDescent="0.2">
      <c r="A661" s="35" t="s">
        <v>4161</v>
      </c>
      <c r="B661" s="35" t="s">
        <v>4162</v>
      </c>
      <c r="C661" s="35" t="s">
        <v>4163</v>
      </c>
      <c r="D661" s="34"/>
      <c r="E661" s="34"/>
      <c r="F661" s="34"/>
      <c r="G661" s="34"/>
    </row>
    <row r="662" spans="1:7" x14ac:dyDescent="0.2">
      <c r="A662" s="35" t="s">
        <v>4164</v>
      </c>
      <c r="B662" s="35" t="s">
        <v>4165</v>
      </c>
      <c r="C662" s="35" t="s">
        <v>4166</v>
      </c>
      <c r="D662" s="34"/>
      <c r="E662" s="34"/>
      <c r="F662" s="34"/>
      <c r="G662" s="34"/>
    </row>
    <row r="663" spans="1:7" x14ac:dyDescent="0.2">
      <c r="A663" s="35" t="s">
        <v>4167</v>
      </c>
      <c r="B663" s="35" t="s">
        <v>4168</v>
      </c>
      <c r="C663" s="35" t="s">
        <v>4169</v>
      </c>
      <c r="D663" s="34"/>
      <c r="E663" s="34"/>
      <c r="F663" s="34"/>
      <c r="G663" s="34"/>
    </row>
    <row r="664" spans="1:7" x14ac:dyDescent="0.2">
      <c r="A664" s="35" t="s">
        <v>4170</v>
      </c>
      <c r="B664" s="35" t="s">
        <v>4171</v>
      </c>
      <c r="C664" s="35" t="s">
        <v>4172</v>
      </c>
      <c r="D664" s="34"/>
      <c r="E664" s="34"/>
      <c r="F664" s="34"/>
      <c r="G664" s="34"/>
    </row>
    <row r="665" spans="1:7" x14ac:dyDescent="0.2">
      <c r="A665" s="35" t="s">
        <v>4173</v>
      </c>
      <c r="B665" s="35" t="s">
        <v>4174</v>
      </c>
      <c r="C665" s="35" t="s">
        <v>4175</v>
      </c>
      <c r="D665" s="34"/>
      <c r="E665" s="34"/>
      <c r="F665" s="34"/>
      <c r="G665" s="34"/>
    </row>
    <row r="666" spans="1:7" x14ac:dyDescent="0.2">
      <c r="A666" s="35" t="s">
        <v>4176</v>
      </c>
      <c r="B666" s="35" t="s">
        <v>4177</v>
      </c>
      <c r="C666" s="35" t="s">
        <v>4178</v>
      </c>
      <c r="D666" s="34"/>
      <c r="E666" s="34"/>
      <c r="F666" s="34"/>
      <c r="G666" s="34"/>
    </row>
    <row r="667" spans="1:7" x14ac:dyDescent="0.2">
      <c r="A667" s="35" t="s">
        <v>4179</v>
      </c>
      <c r="B667" s="35" t="s">
        <v>4180</v>
      </c>
      <c r="C667" s="35" t="s">
        <v>4181</v>
      </c>
      <c r="D667" s="34"/>
      <c r="E667" s="34"/>
      <c r="F667" s="34"/>
      <c r="G667" s="34"/>
    </row>
    <row r="668" spans="1:7" x14ac:dyDescent="0.2">
      <c r="A668" s="35" t="s">
        <v>4182</v>
      </c>
      <c r="B668" s="35" t="s">
        <v>4012</v>
      </c>
      <c r="C668" s="35" t="s">
        <v>4183</v>
      </c>
      <c r="D668" s="34"/>
      <c r="E668" s="34"/>
      <c r="F668" s="34"/>
      <c r="G668" s="34"/>
    </row>
    <row r="669" spans="1:7" x14ac:dyDescent="0.2">
      <c r="A669" s="35" t="s">
        <v>4184</v>
      </c>
      <c r="B669" s="35" t="s">
        <v>4185</v>
      </c>
      <c r="C669" s="35" t="s">
        <v>4186</v>
      </c>
      <c r="D669" s="34"/>
      <c r="E669" s="34"/>
      <c r="F669" s="34"/>
      <c r="G669" s="34"/>
    </row>
    <row r="670" spans="1:7" x14ac:dyDescent="0.2">
      <c r="A670" s="35" t="s">
        <v>4187</v>
      </c>
      <c r="B670" s="35" t="s">
        <v>4188</v>
      </c>
      <c r="C670" s="35" t="s">
        <v>4189</v>
      </c>
      <c r="D670" s="34"/>
      <c r="E670" s="34"/>
      <c r="F670" s="34"/>
      <c r="G670" s="34"/>
    </row>
    <row r="671" spans="1:7" x14ac:dyDescent="0.2">
      <c r="A671" s="35" t="s">
        <v>4190</v>
      </c>
      <c r="B671" s="35" t="s">
        <v>4191</v>
      </c>
      <c r="C671" s="35" t="s">
        <v>4192</v>
      </c>
      <c r="D671" s="34"/>
      <c r="E671" s="34"/>
      <c r="F671" s="34"/>
      <c r="G671" s="34"/>
    </row>
    <row r="672" spans="1:7" x14ac:dyDescent="0.2">
      <c r="A672" s="35" t="s">
        <v>4193</v>
      </c>
      <c r="B672" s="35" t="s">
        <v>4194</v>
      </c>
      <c r="C672" s="35" t="s">
        <v>4195</v>
      </c>
      <c r="D672" s="34"/>
      <c r="E672" s="34"/>
      <c r="F672" s="34"/>
      <c r="G672" s="34"/>
    </row>
    <row r="673" spans="1:7" x14ac:dyDescent="0.2">
      <c r="A673" s="35" t="s">
        <v>4196</v>
      </c>
      <c r="B673" s="35" t="s">
        <v>4197</v>
      </c>
      <c r="C673" s="35" t="s">
        <v>4198</v>
      </c>
      <c r="D673" s="34"/>
      <c r="E673" s="34"/>
      <c r="F673" s="34"/>
      <c r="G673" s="34"/>
    </row>
    <row r="674" spans="1:7" x14ac:dyDescent="0.2">
      <c r="A674" s="35" t="s">
        <v>4199</v>
      </c>
      <c r="B674" s="35" t="s">
        <v>4200</v>
      </c>
      <c r="C674" s="35" t="s">
        <v>4201</v>
      </c>
      <c r="D674" s="34"/>
      <c r="E674" s="34"/>
      <c r="F674" s="34"/>
      <c r="G674" s="34"/>
    </row>
    <row r="675" spans="1:7" x14ac:dyDescent="0.2">
      <c r="A675" s="35" t="s">
        <v>4202</v>
      </c>
      <c r="B675" s="35" t="s">
        <v>4203</v>
      </c>
      <c r="C675" s="35" t="s">
        <v>4204</v>
      </c>
      <c r="D675" s="34"/>
      <c r="E675" s="34"/>
      <c r="F675" s="34"/>
      <c r="G675" s="34"/>
    </row>
    <row r="676" spans="1:7" x14ac:dyDescent="0.2">
      <c r="A676" s="35" t="s">
        <v>4205</v>
      </c>
      <c r="B676" s="35" t="s">
        <v>4206</v>
      </c>
      <c r="C676" s="35" t="s">
        <v>4207</v>
      </c>
      <c r="D676" s="34"/>
      <c r="E676" s="34"/>
      <c r="F676" s="34"/>
      <c r="G676" s="34"/>
    </row>
    <row r="677" spans="1:7" x14ac:dyDescent="0.2">
      <c r="A677" s="35" t="s">
        <v>4208</v>
      </c>
      <c r="B677" s="35" t="s">
        <v>4209</v>
      </c>
      <c r="C677" s="35" t="s">
        <v>4210</v>
      </c>
      <c r="D677" s="34"/>
      <c r="E677" s="34"/>
      <c r="F677" s="34"/>
      <c r="G677" s="34"/>
    </row>
    <row r="678" spans="1:7" x14ac:dyDescent="0.2">
      <c r="A678" s="35" t="s">
        <v>4211</v>
      </c>
      <c r="B678" s="35" t="s">
        <v>4212</v>
      </c>
      <c r="C678" s="35" t="s">
        <v>4213</v>
      </c>
      <c r="D678" s="34"/>
      <c r="E678" s="34"/>
      <c r="F678" s="34"/>
      <c r="G678" s="34"/>
    </row>
    <row r="679" spans="1:7" x14ac:dyDescent="0.2">
      <c r="A679" s="35" t="s">
        <v>4214</v>
      </c>
      <c r="B679" s="35" t="s">
        <v>4215</v>
      </c>
      <c r="C679" s="35" t="s">
        <v>4216</v>
      </c>
      <c r="D679" s="34"/>
      <c r="E679" s="34"/>
      <c r="F679" s="34"/>
      <c r="G679" s="34"/>
    </row>
    <row r="680" spans="1:7" x14ac:dyDescent="0.2">
      <c r="A680" s="35" t="s">
        <v>4217</v>
      </c>
      <c r="B680" s="35" t="s">
        <v>4218</v>
      </c>
      <c r="C680" s="35" t="s">
        <v>4219</v>
      </c>
      <c r="D680" s="34"/>
      <c r="E680" s="34"/>
      <c r="F680" s="34"/>
      <c r="G680" s="34"/>
    </row>
    <row r="681" spans="1:7" x14ac:dyDescent="0.2">
      <c r="A681" s="35" t="s">
        <v>4220</v>
      </c>
      <c r="B681" s="35" t="s">
        <v>4221</v>
      </c>
      <c r="C681" s="35" t="s">
        <v>4222</v>
      </c>
      <c r="D681" s="34"/>
      <c r="E681" s="34"/>
      <c r="F681" s="34"/>
      <c r="G681" s="34"/>
    </row>
    <row r="682" spans="1:7" x14ac:dyDescent="0.2">
      <c r="A682" s="35" t="s">
        <v>4223</v>
      </c>
      <c r="B682" s="35" t="s">
        <v>4224</v>
      </c>
      <c r="C682" s="35" t="s">
        <v>4225</v>
      </c>
      <c r="D682" s="34"/>
      <c r="E682" s="34"/>
      <c r="F682" s="34"/>
      <c r="G682" s="34"/>
    </row>
    <row r="683" spans="1:7" x14ac:dyDescent="0.2">
      <c r="A683" s="35" t="s">
        <v>4226</v>
      </c>
      <c r="B683" s="35" t="s">
        <v>4227</v>
      </c>
      <c r="C683" s="35" t="s">
        <v>4228</v>
      </c>
      <c r="D683" s="34"/>
      <c r="E683" s="34"/>
      <c r="F683" s="34"/>
      <c r="G683" s="34"/>
    </row>
    <row r="684" spans="1:7" x14ac:dyDescent="0.2">
      <c r="A684" s="35" t="s">
        <v>4229</v>
      </c>
      <c r="B684" s="35" t="s">
        <v>4230</v>
      </c>
      <c r="C684" s="35" t="s">
        <v>4231</v>
      </c>
      <c r="D684" s="34"/>
      <c r="E684" s="34"/>
      <c r="F684" s="34"/>
      <c r="G684" s="34"/>
    </row>
    <row r="685" spans="1:7" x14ac:dyDescent="0.2">
      <c r="A685" s="35" t="s">
        <v>4232</v>
      </c>
      <c r="B685" s="35" t="s">
        <v>4233</v>
      </c>
      <c r="C685" s="35" t="s">
        <v>4234</v>
      </c>
      <c r="D685" s="34"/>
      <c r="E685" s="34"/>
      <c r="F685" s="34"/>
      <c r="G685" s="34"/>
    </row>
    <row r="686" spans="1:7" x14ac:dyDescent="0.2">
      <c r="A686" s="35" t="s">
        <v>4235</v>
      </c>
      <c r="B686" s="35" t="s">
        <v>4236</v>
      </c>
      <c r="C686" s="35" t="s">
        <v>4237</v>
      </c>
      <c r="D686" s="34"/>
      <c r="E686" s="34"/>
      <c r="F686" s="34"/>
      <c r="G686" s="34"/>
    </row>
    <row r="687" spans="1:7" x14ac:dyDescent="0.2">
      <c r="A687" s="35" t="s">
        <v>4238</v>
      </c>
      <c r="B687" s="35" t="s">
        <v>4239</v>
      </c>
      <c r="C687" s="35" t="s">
        <v>4240</v>
      </c>
      <c r="D687" s="34"/>
      <c r="E687" s="34"/>
      <c r="F687" s="34"/>
      <c r="G687" s="34"/>
    </row>
    <row r="688" spans="1:7" x14ac:dyDescent="0.2">
      <c r="A688" s="35" t="s">
        <v>4241</v>
      </c>
      <c r="B688" s="35" t="s">
        <v>4242</v>
      </c>
      <c r="C688" s="35" t="s">
        <v>4243</v>
      </c>
      <c r="D688" s="34"/>
      <c r="E688" s="34"/>
      <c r="F688" s="34"/>
      <c r="G688" s="34"/>
    </row>
    <row r="689" spans="1:7" x14ac:dyDescent="0.2">
      <c r="A689" s="35" t="s">
        <v>4244</v>
      </c>
      <c r="B689" s="35" t="s">
        <v>4245</v>
      </c>
      <c r="C689" s="35" t="s">
        <v>4246</v>
      </c>
      <c r="D689" s="34"/>
      <c r="E689" s="34"/>
      <c r="F689" s="34"/>
      <c r="G689" s="34"/>
    </row>
    <row r="690" spans="1:7" x14ac:dyDescent="0.2">
      <c r="A690" s="35" t="s">
        <v>4247</v>
      </c>
      <c r="B690" s="35" t="s">
        <v>4248</v>
      </c>
      <c r="C690" s="35" t="s">
        <v>4249</v>
      </c>
      <c r="D690" s="34"/>
      <c r="E690" s="34"/>
      <c r="F690" s="34"/>
      <c r="G690" s="34"/>
    </row>
    <row r="691" spans="1:7" x14ac:dyDescent="0.2">
      <c r="A691" s="35" t="s">
        <v>4250</v>
      </c>
      <c r="B691" s="35" t="s">
        <v>4251</v>
      </c>
      <c r="C691" s="35" t="s">
        <v>4252</v>
      </c>
      <c r="D691" s="34"/>
      <c r="E691" s="34"/>
      <c r="F691" s="34"/>
      <c r="G691" s="34"/>
    </row>
    <row r="692" spans="1:7" x14ac:dyDescent="0.2">
      <c r="A692" s="35" t="s">
        <v>4253</v>
      </c>
      <c r="B692" s="35" t="s">
        <v>4254</v>
      </c>
      <c r="C692" s="35" t="s">
        <v>4255</v>
      </c>
      <c r="D692" s="34"/>
      <c r="E692" s="34"/>
      <c r="F692" s="34"/>
      <c r="G692" s="34"/>
    </row>
    <row r="693" spans="1:7" x14ac:dyDescent="0.2">
      <c r="A693" s="35" t="s">
        <v>4256</v>
      </c>
      <c r="B693" s="35" t="s">
        <v>4257</v>
      </c>
      <c r="C693" s="35" t="s">
        <v>4258</v>
      </c>
      <c r="D693" s="34"/>
      <c r="E693" s="34"/>
      <c r="F693" s="34"/>
      <c r="G693" s="34"/>
    </row>
    <row r="694" spans="1:7" x14ac:dyDescent="0.2">
      <c r="A694" s="35" t="s">
        <v>4259</v>
      </c>
      <c r="B694" s="35" t="s">
        <v>4260</v>
      </c>
      <c r="C694" s="35" t="s">
        <v>4261</v>
      </c>
      <c r="D694" s="34"/>
      <c r="E694" s="34"/>
      <c r="F694" s="34"/>
      <c r="G694" s="34"/>
    </row>
    <row r="695" spans="1:7" x14ac:dyDescent="0.2">
      <c r="A695" s="35" t="s">
        <v>4262</v>
      </c>
      <c r="B695" s="35" t="s">
        <v>4263</v>
      </c>
      <c r="C695" s="35" t="s">
        <v>4264</v>
      </c>
      <c r="D695" s="34"/>
      <c r="E695" s="34"/>
      <c r="F695" s="34"/>
      <c r="G695" s="34"/>
    </row>
    <row r="696" spans="1:7" x14ac:dyDescent="0.2">
      <c r="A696" s="35" t="s">
        <v>4265</v>
      </c>
      <c r="B696" s="35" t="s">
        <v>4266</v>
      </c>
      <c r="C696" s="35" t="s">
        <v>4267</v>
      </c>
      <c r="D696" s="34"/>
      <c r="E696" s="34"/>
      <c r="F696" s="34"/>
      <c r="G696" s="34"/>
    </row>
    <row r="697" spans="1:7" x14ac:dyDescent="0.2">
      <c r="A697" s="35" t="s">
        <v>4268</v>
      </c>
      <c r="B697" s="35" t="s">
        <v>4269</v>
      </c>
      <c r="C697" s="35" t="s">
        <v>4270</v>
      </c>
      <c r="D697" s="34"/>
      <c r="E697" s="34"/>
      <c r="F697" s="34"/>
      <c r="G697" s="34"/>
    </row>
    <row r="698" spans="1:7" x14ac:dyDescent="0.2">
      <c r="A698" s="35" t="s">
        <v>4271</v>
      </c>
      <c r="B698" s="35" t="s">
        <v>4272</v>
      </c>
      <c r="C698" s="35" t="s">
        <v>4273</v>
      </c>
      <c r="D698" s="34"/>
      <c r="E698" s="34"/>
      <c r="F698" s="34"/>
      <c r="G698" s="34"/>
    </row>
    <row r="699" spans="1:7" x14ac:dyDescent="0.2">
      <c r="A699" s="35" t="s">
        <v>4274</v>
      </c>
      <c r="B699" s="35" t="s">
        <v>4275</v>
      </c>
      <c r="C699" s="35" t="s">
        <v>4276</v>
      </c>
      <c r="D699" s="34"/>
      <c r="E699" s="34"/>
      <c r="F699" s="34"/>
      <c r="G699" s="34"/>
    </row>
    <row r="700" spans="1:7" x14ac:dyDescent="0.2">
      <c r="A700" s="35" t="s">
        <v>4277</v>
      </c>
      <c r="B700" s="35" t="s">
        <v>4278</v>
      </c>
      <c r="C700" s="35" t="s">
        <v>4279</v>
      </c>
      <c r="D700" s="34"/>
      <c r="E700" s="34"/>
      <c r="F700" s="34"/>
      <c r="G700" s="34"/>
    </row>
    <row r="701" spans="1:7" x14ac:dyDescent="0.2">
      <c r="A701" s="35" t="s">
        <v>4280</v>
      </c>
      <c r="B701" s="35" t="s">
        <v>4281</v>
      </c>
      <c r="C701" s="35" t="s">
        <v>4282</v>
      </c>
      <c r="D701" s="34"/>
      <c r="E701" s="34"/>
      <c r="F701" s="34"/>
      <c r="G701" s="34"/>
    </row>
    <row r="702" spans="1:7" x14ac:dyDescent="0.2">
      <c r="A702" s="35" t="s">
        <v>4283</v>
      </c>
      <c r="B702" s="35" t="s">
        <v>4284</v>
      </c>
      <c r="C702" s="35" t="s">
        <v>4285</v>
      </c>
      <c r="D702" s="34"/>
      <c r="E702" s="34"/>
      <c r="F702" s="34"/>
      <c r="G702" s="34"/>
    </row>
    <row r="703" spans="1:7" x14ac:dyDescent="0.2">
      <c r="A703" s="35" t="s">
        <v>4286</v>
      </c>
      <c r="B703" s="35" t="s">
        <v>4287</v>
      </c>
      <c r="C703" s="35" t="s">
        <v>4288</v>
      </c>
      <c r="D703" s="34"/>
      <c r="E703" s="34"/>
      <c r="F703" s="34"/>
      <c r="G703" s="34"/>
    </row>
    <row r="704" spans="1:7" x14ac:dyDescent="0.2">
      <c r="A704" s="35" t="s">
        <v>4289</v>
      </c>
      <c r="B704" s="35" t="s">
        <v>4290</v>
      </c>
      <c r="C704" s="35" t="s">
        <v>4291</v>
      </c>
      <c r="D704" s="34"/>
      <c r="E704" s="34"/>
      <c r="F704" s="34"/>
      <c r="G704" s="34"/>
    </row>
    <row r="705" spans="1:7" x14ac:dyDescent="0.2">
      <c r="A705" s="35" t="s">
        <v>4292</v>
      </c>
      <c r="B705" s="35" t="s">
        <v>4293</v>
      </c>
      <c r="C705" s="35" t="s">
        <v>4294</v>
      </c>
      <c r="D705" s="34"/>
      <c r="E705" s="34"/>
      <c r="F705" s="34"/>
      <c r="G705" s="34"/>
    </row>
    <row r="706" spans="1:7" x14ac:dyDescent="0.2">
      <c r="A706" s="35" t="s">
        <v>4295</v>
      </c>
      <c r="B706" s="35" t="s">
        <v>4296</v>
      </c>
      <c r="C706" s="35" t="s">
        <v>4297</v>
      </c>
      <c r="D706" s="34"/>
      <c r="E706" s="34"/>
      <c r="F706" s="34"/>
      <c r="G706" s="34"/>
    </row>
    <row r="707" spans="1:7" x14ac:dyDescent="0.2">
      <c r="A707" s="35" t="s">
        <v>4298</v>
      </c>
      <c r="B707" s="35" t="s">
        <v>4299</v>
      </c>
      <c r="C707" s="35" t="s">
        <v>4300</v>
      </c>
      <c r="D707" s="34"/>
      <c r="E707" s="34"/>
      <c r="F707" s="34"/>
      <c r="G707" s="34"/>
    </row>
    <row r="708" spans="1:7" x14ac:dyDescent="0.2">
      <c r="A708" s="35" t="s">
        <v>4301</v>
      </c>
      <c r="B708" s="35" t="s">
        <v>4302</v>
      </c>
      <c r="C708" s="35" t="s">
        <v>4303</v>
      </c>
      <c r="D708" s="34"/>
      <c r="E708" s="34"/>
      <c r="F708" s="34"/>
      <c r="G708" s="34"/>
    </row>
    <row r="709" spans="1:7" x14ac:dyDescent="0.2">
      <c r="A709" s="35" t="s">
        <v>4304</v>
      </c>
      <c r="B709" s="35" t="s">
        <v>4305</v>
      </c>
      <c r="C709" s="35" t="s">
        <v>4306</v>
      </c>
      <c r="D709" s="34"/>
      <c r="E709" s="34"/>
      <c r="F709" s="34"/>
      <c r="G709" s="34"/>
    </row>
    <row r="710" spans="1:7" x14ac:dyDescent="0.2">
      <c r="A710" s="35" t="s">
        <v>4307</v>
      </c>
      <c r="B710" s="35" t="s">
        <v>4308</v>
      </c>
      <c r="C710" s="35" t="s">
        <v>4309</v>
      </c>
      <c r="D710" s="34"/>
      <c r="E710" s="34"/>
      <c r="F710" s="34"/>
      <c r="G710" s="34"/>
    </row>
    <row r="711" spans="1:7" x14ac:dyDescent="0.2">
      <c r="A711" s="35" t="s">
        <v>4310</v>
      </c>
      <c r="B711" s="35" t="s">
        <v>4311</v>
      </c>
      <c r="C711" s="35" t="s">
        <v>4312</v>
      </c>
      <c r="D711" s="34"/>
      <c r="E711" s="34"/>
      <c r="F711" s="34"/>
      <c r="G711" s="34"/>
    </row>
    <row r="712" spans="1:7" x14ac:dyDescent="0.2">
      <c r="A712" s="35" t="s">
        <v>4313</v>
      </c>
      <c r="B712" s="35" t="s">
        <v>4314</v>
      </c>
      <c r="C712" s="35" t="s">
        <v>4315</v>
      </c>
      <c r="D712" s="34"/>
      <c r="E712" s="34"/>
      <c r="F712" s="34"/>
      <c r="G712" s="34"/>
    </row>
    <row r="713" spans="1:7" x14ac:dyDescent="0.2">
      <c r="A713" s="35" t="s">
        <v>4316</v>
      </c>
      <c r="B713" s="35" t="s">
        <v>4317</v>
      </c>
      <c r="C713" s="35" t="s">
        <v>4318</v>
      </c>
      <c r="D713" s="34"/>
      <c r="E713" s="34"/>
      <c r="F713" s="34"/>
      <c r="G713" s="34"/>
    </row>
    <row r="714" spans="1:7" x14ac:dyDescent="0.2">
      <c r="A714" s="35" t="s">
        <v>4319</v>
      </c>
      <c r="B714" s="35" t="s">
        <v>4320</v>
      </c>
      <c r="C714" s="35" t="s">
        <v>4321</v>
      </c>
      <c r="D714" s="34"/>
      <c r="E714" s="34"/>
      <c r="F714" s="34"/>
      <c r="G714" s="34"/>
    </row>
    <row r="715" spans="1:7" x14ac:dyDescent="0.2">
      <c r="A715" s="35" t="s">
        <v>4322</v>
      </c>
      <c r="B715" s="35" t="s">
        <v>4323</v>
      </c>
      <c r="C715" s="35" t="s">
        <v>4324</v>
      </c>
      <c r="D715" s="34"/>
      <c r="E715" s="34"/>
      <c r="F715" s="34"/>
      <c r="G715" s="34"/>
    </row>
    <row r="716" spans="1:7" x14ac:dyDescent="0.2">
      <c r="A716" s="35" t="s">
        <v>4325</v>
      </c>
      <c r="B716" s="35" t="s">
        <v>4326</v>
      </c>
      <c r="C716" s="35" t="s">
        <v>4327</v>
      </c>
      <c r="D716" s="34"/>
      <c r="E716" s="34"/>
      <c r="F716" s="34"/>
      <c r="G716" s="34"/>
    </row>
    <row r="717" spans="1:7" x14ac:dyDescent="0.2">
      <c r="A717" s="35" t="s">
        <v>4328</v>
      </c>
      <c r="B717" s="35" t="s">
        <v>4329</v>
      </c>
      <c r="C717" s="35" t="s">
        <v>4330</v>
      </c>
      <c r="D717" s="34"/>
      <c r="E717" s="34"/>
      <c r="F717" s="34"/>
      <c r="G717" s="34"/>
    </row>
    <row r="718" spans="1:7" x14ac:dyDescent="0.2">
      <c r="A718" s="35" t="s">
        <v>4331</v>
      </c>
      <c r="B718" s="35" t="s">
        <v>4332</v>
      </c>
      <c r="C718" s="35" t="s">
        <v>4333</v>
      </c>
      <c r="D718" s="34"/>
      <c r="E718" s="34"/>
      <c r="F718" s="34"/>
      <c r="G718" s="34"/>
    </row>
    <row r="719" spans="1:7" x14ac:dyDescent="0.2">
      <c r="A719" s="35" t="s">
        <v>4334</v>
      </c>
      <c r="B719" s="35" t="s">
        <v>4335</v>
      </c>
      <c r="C719" s="35" t="s">
        <v>4336</v>
      </c>
      <c r="D719" s="34"/>
      <c r="E719" s="34"/>
      <c r="F719" s="34"/>
      <c r="G719" s="34"/>
    </row>
    <row r="720" spans="1:7" x14ac:dyDescent="0.2">
      <c r="A720" s="35" t="s">
        <v>4337</v>
      </c>
      <c r="B720" s="35" t="s">
        <v>4338</v>
      </c>
      <c r="C720" s="35" t="s">
        <v>4339</v>
      </c>
      <c r="D720" s="34"/>
      <c r="E720" s="34"/>
      <c r="F720" s="34"/>
      <c r="G720" s="34"/>
    </row>
    <row r="721" spans="1:7" x14ac:dyDescent="0.2">
      <c r="A721" s="35" t="s">
        <v>4340</v>
      </c>
      <c r="B721" s="35" t="s">
        <v>4341</v>
      </c>
      <c r="C721" s="35" t="s">
        <v>4342</v>
      </c>
      <c r="D721" s="34"/>
      <c r="E721" s="34"/>
      <c r="F721" s="34"/>
      <c r="G721" s="34"/>
    </row>
    <row r="722" spans="1:7" x14ac:dyDescent="0.2">
      <c r="A722" s="35" t="s">
        <v>4343</v>
      </c>
      <c r="B722" s="35" t="s">
        <v>4344</v>
      </c>
      <c r="C722" s="35" t="s">
        <v>4345</v>
      </c>
      <c r="D722" s="34"/>
      <c r="E722" s="34"/>
      <c r="F722" s="34"/>
      <c r="G722" s="34"/>
    </row>
    <row r="723" spans="1:7" x14ac:dyDescent="0.2">
      <c r="A723" s="35" t="s">
        <v>4346</v>
      </c>
      <c r="B723" s="35" t="s">
        <v>4347</v>
      </c>
      <c r="C723" s="35" t="s">
        <v>4348</v>
      </c>
      <c r="D723" s="34"/>
      <c r="E723" s="34"/>
      <c r="F723" s="34"/>
      <c r="G723" s="34"/>
    </row>
    <row r="724" spans="1:7" x14ac:dyDescent="0.2">
      <c r="A724" s="35" t="s">
        <v>4349</v>
      </c>
      <c r="B724" s="35" t="s">
        <v>4350</v>
      </c>
      <c r="C724" s="35" t="s">
        <v>4351</v>
      </c>
      <c r="D724" s="34"/>
      <c r="E724" s="34"/>
      <c r="F724" s="34"/>
      <c r="G724" s="34"/>
    </row>
    <row r="725" spans="1:7" x14ac:dyDescent="0.2">
      <c r="A725" s="35" t="s">
        <v>4352</v>
      </c>
      <c r="B725" s="35" t="s">
        <v>4353</v>
      </c>
      <c r="C725" s="35" t="s">
        <v>4354</v>
      </c>
      <c r="D725" s="34"/>
      <c r="E725" s="34"/>
      <c r="F725" s="34"/>
      <c r="G725" s="34"/>
    </row>
    <row r="726" spans="1:7" x14ac:dyDescent="0.2">
      <c r="A726" s="35" t="s">
        <v>4355</v>
      </c>
      <c r="B726" s="35" t="s">
        <v>4356</v>
      </c>
      <c r="C726" s="35" t="s">
        <v>4357</v>
      </c>
      <c r="D726" s="34"/>
      <c r="E726" s="34"/>
      <c r="F726" s="34"/>
      <c r="G726" s="34"/>
    </row>
    <row r="727" spans="1:7" x14ac:dyDescent="0.2">
      <c r="A727" s="35" t="s">
        <v>4358</v>
      </c>
      <c r="B727" s="35" t="s">
        <v>4359</v>
      </c>
      <c r="C727" s="35" t="s">
        <v>4360</v>
      </c>
      <c r="D727" s="34"/>
      <c r="E727" s="34"/>
      <c r="F727" s="34"/>
      <c r="G727" s="34"/>
    </row>
    <row r="728" spans="1:7" x14ac:dyDescent="0.2">
      <c r="A728" s="35" t="s">
        <v>4361</v>
      </c>
      <c r="B728" s="35" t="s">
        <v>4362</v>
      </c>
      <c r="C728" s="35" t="s">
        <v>4363</v>
      </c>
      <c r="D728" s="34"/>
      <c r="E728" s="34"/>
      <c r="F728" s="34"/>
      <c r="G728" s="34"/>
    </row>
    <row r="729" spans="1:7" x14ac:dyDescent="0.2">
      <c r="A729" s="35" t="s">
        <v>4364</v>
      </c>
      <c r="B729" s="35" t="s">
        <v>4365</v>
      </c>
      <c r="C729" s="35" t="s">
        <v>4366</v>
      </c>
      <c r="D729" s="34"/>
      <c r="E729" s="34"/>
      <c r="F729" s="34"/>
      <c r="G729" s="34"/>
    </row>
    <row r="730" spans="1:7" x14ac:dyDescent="0.2">
      <c r="A730" s="35" t="s">
        <v>4367</v>
      </c>
      <c r="B730" s="35" t="s">
        <v>4368</v>
      </c>
      <c r="C730" s="35" t="s">
        <v>4369</v>
      </c>
      <c r="D730" s="34"/>
      <c r="E730" s="34"/>
      <c r="F730" s="34"/>
      <c r="G730" s="34"/>
    </row>
    <row r="731" spans="1:7" x14ac:dyDescent="0.2">
      <c r="A731" s="35" t="s">
        <v>4370</v>
      </c>
      <c r="B731" s="35" t="s">
        <v>4371</v>
      </c>
      <c r="C731" s="35" t="s">
        <v>4372</v>
      </c>
      <c r="D731" s="34"/>
      <c r="E731" s="34"/>
      <c r="F731" s="34"/>
      <c r="G731" s="34"/>
    </row>
    <row r="732" spans="1:7" x14ac:dyDescent="0.2">
      <c r="A732" s="35" t="s">
        <v>4373</v>
      </c>
      <c r="B732" s="35" t="s">
        <v>4374</v>
      </c>
      <c r="C732" s="35" t="s">
        <v>4375</v>
      </c>
      <c r="D732" s="34"/>
      <c r="E732" s="34"/>
      <c r="F732" s="34"/>
      <c r="G732" s="34"/>
    </row>
    <row r="733" spans="1:7" x14ac:dyDescent="0.2">
      <c r="A733" s="35" t="s">
        <v>4376</v>
      </c>
      <c r="B733" s="35" t="s">
        <v>4377</v>
      </c>
      <c r="C733" s="35" t="s">
        <v>4378</v>
      </c>
      <c r="D733" s="34"/>
      <c r="E733" s="34"/>
      <c r="F733" s="34"/>
      <c r="G733" s="34"/>
    </row>
    <row r="734" spans="1:7" x14ac:dyDescent="0.2">
      <c r="A734" s="35" t="s">
        <v>4379</v>
      </c>
      <c r="B734" s="35" t="s">
        <v>4380</v>
      </c>
      <c r="C734" s="35" t="s">
        <v>4381</v>
      </c>
      <c r="D734" s="34"/>
      <c r="E734" s="34"/>
      <c r="F734" s="34"/>
      <c r="G734" s="34"/>
    </row>
    <row r="735" spans="1:7" x14ac:dyDescent="0.2">
      <c r="A735" s="35" t="s">
        <v>4382</v>
      </c>
      <c r="B735" s="35" t="s">
        <v>4383</v>
      </c>
      <c r="C735" s="35" t="s">
        <v>4384</v>
      </c>
      <c r="D735" s="34"/>
      <c r="E735" s="34"/>
      <c r="F735" s="34"/>
      <c r="G735" s="34"/>
    </row>
    <row r="736" spans="1:7" x14ac:dyDescent="0.2">
      <c r="A736" s="35" t="s">
        <v>4385</v>
      </c>
      <c r="B736" s="35" t="s">
        <v>4386</v>
      </c>
      <c r="C736" s="35" t="s">
        <v>4387</v>
      </c>
      <c r="D736" s="34"/>
      <c r="E736" s="34"/>
      <c r="F736" s="34"/>
      <c r="G736" s="34"/>
    </row>
    <row r="737" spans="1:7" x14ac:dyDescent="0.2">
      <c r="A737" s="35" t="s">
        <v>4388</v>
      </c>
      <c r="B737" s="35" t="s">
        <v>4389</v>
      </c>
      <c r="C737" s="35" t="s">
        <v>4390</v>
      </c>
      <c r="D737" s="34"/>
      <c r="E737" s="34"/>
      <c r="F737" s="34"/>
      <c r="G737" s="34"/>
    </row>
    <row r="738" spans="1:7" x14ac:dyDescent="0.2">
      <c r="A738" s="35" t="s">
        <v>4391</v>
      </c>
      <c r="B738" s="35" t="s">
        <v>4392</v>
      </c>
      <c r="C738" s="35" t="s">
        <v>4393</v>
      </c>
      <c r="D738" s="34"/>
      <c r="E738" s="34"/>
      <c r="F738" s="34"/>
      <c r="G738" s="34"/>
    </row>
    <row r="739" spans="1:7" x14ac:dyDescent="0.2">
      <c r="A739" s="35" t="s">
        <v>4394</v>
      </c>
      <c r="B739" s="35" t="s">
        <v>4395</v>
      </c>
      <c r="C739" s="35" t="s">
        <v>4396</v>
      </c>
      <c r="D739" s="34"/>
      <c r="E739" s="34"/>
      <c r="F739" s="34"/>
      <c r="G739" s="34"/>
    </row>
    <row r="740" spans="1:7" x14ac:dyDescent="0.2">
      <c r="A740" s="35" t="s">
        <v>4397</v>
      </c>
      <c r="B740" s="35" t="s">
        <v>4398</v>
      </c>
      <c r="C740" s="35" t="s">
        <v>4399</v>
      </c>
      <c r="D740" s="34"/>
      <c r="E740" s="34"/>
      <c r="F740" s="34"/>
      <c r="G740" s="34"/>
    </row>
    <row r="741" spans="1:7" x14ac:dyDescent="0.2">
      <c r="A741" s="35" t="s">
        <v>4400</v>
      </c>
      <c r="B741" s="35" t="s">
        <v>4401</v>
      </c>
      <c r="C741" s="35" t="s">
        <v>4402</v>
      </c>
      <c r="D741" s="34"/>
      <c r="E741" s="34"/>
      <c r="F741" s="34"/>
      <c r="G741" s="34"/>
    </row>
    <row r="742" spans="1:7" x14ac:dyDescent="0.2">
      <c r="A742" s="35" t="s">
        <v>4403</v>
      </c>
      <c r="B742" s="35" t="s">
        <v>4404</v>
      </c>
      <c r="C742" s="35" t="s">
        <v>4405</v>
      </c>
      <c r="D742" s="34"/>
      <c r="E742" s="34"/>
      <c r="F742" s="34"/>
      <c r="G742" s="34"/>
    </row>
    <row r="743" spans="1:7" x14ac:dyDescent="0.2">
      <c r="A743" s="35" t="s">
        <v>4406</v>
      </c>
      <c r="B743" s="35" t="s">
        <v>4407</v>
      </c>
      <c r="C743" s="35" t="s">
        <v>4408</v>
      </c>
      <c r="D743" s="34"/>
      <c r="E743" s="34"/>
      <c r="F743" s="34"/>
      <c r="G743" s="34"/>
    </row>
    <row r="744" spans="1:7" x14ac:dyDescent="0.2">
      <c r="A744" s="35" t="s">
        <v>4409</v>
      </c>
      <c r="B744" s="35" t="s">
        <v>4410</v>
      </c>
      <c r="C744" s="35" t="s">
        <v>4411</v>
      </c>
      <c r="D744" s="34"/>
      <c r="E744" s="34"/>
      <c r="F744" s="34"/>
      <c r="G744" s="34"/>
    </row>
    <row r="745" spans="1:7" x14ac:dyDescent="0.2">
      <c r="A745" s="35" t="s">
        <v>4412</v>
      </c>
      <c r="B745" s="35" t="s">
        <v>4413</v>
      </c>
      <c r="C745" s="35" t="s">
        <v>4414</v>
      </c>
      <c r="D745" s="34"/>
      <c r="E745" s="34"/>
      <c r="F745" s="34"/>
      <c r="G745" s="34"/>
    </row>
    <row r="746" spans="1:7" x14ac:dyDescent="0.2">
      <c r="A746" s="35" t="s">
        <v>4415</v>
      </c>
      <c r="B746" s="35" t="s">
        <v>4416</v>
      </c>
      <c r="C746" s="35" t="s">
        <v>4417</v>
      </c>
      <c r="D746" s="34"/>
      <c r="E746" s="34"/>
      <c r="F746" s="34"/>
      <c r="G746" s="34"/>
    </row>
    <row r="747" spans="1:7" x14ac:dyDescent="0.2">
      <c r="A747" s="35" t="s">
        <v>4418</v>
      </c>
      <c r="B747" s="35" t="s">
        <v>4419</v>
      </c>
      <c r="C747" s="35" t="s">
        <v>4420</v>
      </c>
      <c r="D747" s="34"/>
      <c r="E747" s="34"/>
      <c r="F747" s="34"/>
      <c r="G747" s="34"/>
    </row>
    <row r="748" spans="1:7" x14ac:dyDescent="0.2">
      <c r="A748" s="35" t="s">
        <v>4421</v>
      </c>
      <c r="B748" s="35" t="s">
        <v>4422</v>
      </c>
      <c r="C748" s="35" t="s">
        <v>4423</v>
      </c>
      <c r="D748" s="34"/>
      <c r="E748" s="34"/>
      <c r="F748" s="34"/>
      <c r="G748" s="34"/>
    </row>
    <row r="749" spans="1:7" x14ac:dyDescent="0.2">
      <c r="A749" s="35" t="s">
        <v>4424</v>
      </c>
      <c r="B749" s="35" t="s">
        <v>4425</v>
      </c>
      <c r="C749" s="35" t="s">
        <v>4426</v>
      </c>
      <c r="D749" s="34"/>
      <c r="E749" s="34"/>
      <c r="F749" s="34"/>
      <c r="G749" s="34"/>
    </row>
    <row r="750" spans="1:7" x14ac:dyDescent="0.2">
      <c r="A750" s="35" t="s">
        <v>4427</v>
      </c>
      <c r="B750" s="35" t="s">
        <v>4428</v>
      </c>
      <c r="C750" s="35" t="s">
        <v>4429</v>
      </c>
      <c r="D750" s="34"/>
      <c r="E750" s="34"/>
      <c r="F750" s="34"/>
      <c r="G750" s="34"/>
    </row>
    <row r="751" spans="1:7" x14ac:dyDescent="0.2">
      <c r="A751" s="35" t="s">
        <v>4430</v>
      </c>
      <c r="B751" s="35" t="s">
        <v>4431</v>
      </c>
      <c r="C751" s="35" t="s">
        <v>4432</v>
      </c>
      <c r="D751" s="34"/>
      <c r="E751" s="34"/>
      <c r="F751" s="34"/>
      <c r="G751" s="34"/>
    </row>
    <row r="752" spans="1:7" x14ac:dyDescent="0.2">
      <c r="A752" s="35" t="s">
        <v>4433</v>
      </c>
      <c r="B752" s="35" t="s">
        <v>4434</v>
      </c>
      <c r="C752" s="35" t="s">
        <v>4435</v>
      </c>
      <c r="D752" s="34"/>
      <c r="E752" s="34"/>
      <c r="F752" s="34"/>
      <c r="G752" s="34"/>
    </row>
    <row r="753" spans="1:7" x14ac:dyDescent="0.2">
      <c r="A753" s="35" t="s">
        <v>4436</v>
      </c>
      <c r="B753" s="35" t="s">
        <v>4437</v>
      </c>
      <c r="C753" s="35" t="s">
        <v>4438</v>
      </c>
      <c r="D753" s="34"/>
      <c r="E753" s="34"/>
      <c r="F753" s="34"/>
      <c r="G753" s="34"/>
    </row>
    <row r="754" spans="1:7" x14ac:dyDescent="0.2">
      <c r="A754" s="35" t="s">
        <v>4439</v>
      </c>
      <c r="B754" s="35" t="s">
        <v>4440</v>
      </c>
      <c r="C754" s="35" t="s">
        <v>4441</v>
      </c>
      <c r="D754" s="34"/>
      <c r="E754" s="34"/>
      <c r="F754" s="34"/>
      <c r="G754" s="34"/>
    </row>
    <row r="755" spans="1:7" x14ac:dyDescent="0.2">
      <c r="A755" s="35" t="s">
        <v>4442</v>
      </c>
      <c r="B755" s="35" t="s">
        <v>4443</v>
      </c>
      <c r="C755" s="35" t="s">
        <v>4444</v>
      </c>
      <c r="D755" s="34"/>
      <c r="E755" s="34"/>
      <c r="F755" s="34"/>
      <c r="G755" s="34"/>
    </row>
    <row r="756" spans="1:7" x14ac:dyDescent="0.2">
      <c r="A756" s="35" t="s">
        <v>4445</v>
      </c>
      <c r="B756" s="35" t="s">
        <v>4446</v>
      </c>
      <c r="C756" s="35" t="s">
        <v>4447</v>
      </c>
      <c r="D756" s="34"/>
      <c r="E756" s="34"/>
      <c r="F756" s="34"/>
      <c r="G756" s="34"/>
    </row>
    <row r="757" spans="1:7" x14ac:dyDescent="0.2">
      <c r="A757" s="35" t="s">
        <v>4448</v>
      </c>
      <c r="B757" s="35" t="s">
        <v>4449</v>
      </c>
      <c r="C757" s="35" t="s">
        <v>4450</v>
      </c>
      <c r="D757" s="34"/>
      <c r="E757" s="34"/>
      <c r="F757" s="34"/>
      <c r="G757" s="34"/>
    </row>
    <row r="758" spans="1:7" x14ac:dyDescent="0.2">
      <c r="A758" s="35" t="s">
        <v>4451</v>
      </c>
      <c r="B758" s="35" t="s">
        <v>4452</v>
      </c>
      <c r="C758" s="35" t="s">
        <v>4453</v>
      </c>
      <c r="D758" s="34"/>
      <c r="E758" s="34"/>
      <c r="F758" s="34"/>
      <c r="G758" s="34"/>
    </row>
    <row r="759" spans="1:7" x14ac:dyDescent="0.2">
      <c r="A759" s="35" t="s">
        <v>4454</v>
      </c>
      <c r="B759" s="35" t="s">
        <v>4455</v>
      </c>
      <c r="C759" s="35" t="s">
        <v>4456</v>
      </c>
      <c r="D759" s="34"/>
      <c r="E759" s="34"/>
      <c r="F759" s="34"/>
      <c r="G759" s="34"/>
    </row>
    <row r="760" spans="1:7" x14ac:dyDescent="0.2">
      <c r="A760" s="35" t="s">
        <v>4457</v>
      </c>
      <c r="B760" s="35" t="s">
        <v>4458</v>
      </c>
      <c r="C760" s="35" t="s">
        <v>4459</v>
      </c>
      <c r="D760" s="34"/>
      <c r="E760" s="34"/>
      <c r="F760" s="34"/>
      <c r="G760" s="34"/>
    </row>
    <row r="761" spans="1:7" x14ac:dyDescent="0.2">
      <c r="A761" s="35" t="s">
        <v>4460</v>
      </c>
      <c r="B761" s="35" t="s">
        <v>4461</v>
      </c>
      <c r="C761" s="35" t="s">
        <v>4462</v>
      </c>
      <c r="D761" s="34"/>
      <c r="E761" s="34"/>
      <c r="F761" s="34"/>
      <c r="G761" s="34"/>
    </row>
    <row r="762" spans="1:7" x14ac:dyDescent="0.2">
      <c r="A762" s="35" t="s">
        <v>4463</v>
      </c>
      <c r="B762" s="35" t="s">
        <v>4464</v>
      </c>
      <c r="C762" s="35" t="s">
        <v>4465</v>
      </c>
      <c r="D762" s="34"/>
      <c r="E762" s="34"/>
      <c r="F762" s="34"/>
      <c r="G762" s="34"/>
    </row>
    <row r="763" spans="1:7" x14ac:dyDescent="0.2">
      <c r="A763" s="35" t="s">
        <v>4466</v>
      </c>
      <c r="B763" s="35" t="s">
        <v>4467</v>
      </c>
      <c r="C763" s="35" t="s">
        <v>4468</v>
      </c>
      <c r="D763" s="34"/>
      <c r="E763" s="34"/>
      <c r="F763" s="34"/>
      <c r="G763" s="34"/>
    </row>
    <row r="764" spans="1:7" x14ac:dyDescent="0.2">
      <c r="A764" s="35" t="s">
        <v>4469</v>
      </c>
      <c r="B764" s="35" t="s">
        <v>4470</v>
      </c>
      <c r="C764" s="35" t="s">
        <v>4471</v>
      </c>
      <c r="D764" s="34"/>
      <c r="E764" s="34"/>
      <c r="F764" s="34"/>
      <c r="G764" s="34"/>
    </row>
    <row r="765" spans="1:7" x14ac:dyDescent="0.2">
      <c r="A765" s="35" t="s">
        <v>4472</v>
      </c>
      <c r="B765" s="35" t="s">
        <v>4473</v>
      </c>
      <c r="C765" s="35" t="s">
        <v>4474</v>
      </c>
      <c r="D765" s="34"/>
      <c r="E765" s="34"/>
      <c r="F765" s="34"/>
      <c r="G765" s="34"/>
    </row>
    <row r="766" spans="1:7" x14ac:dyDescent="0.2">
      <c r="A766" s="35" t="s">
        <v>4475</v>
      </c>
      <c r="B766" s="35" t="s">
        <v>4476</v>
      </c>
      <c r="C766" s="35" t="s">
        <v>4477</v>
      </c>
      <c r="D766" s="34"/>
      <c r="E766" s="34"/>
      <c r="F766" s="34"/>
      <c r="G766" s="34"/>
    </row>
    <row r="767" spans="1:7" x14ac:dyDescent="0.2">
      <c r="A767" s="35" t="s">
        <v>4478</v>
      </c>
      <c r="B767" s="35" t="s">
        <v>4479</v>
      </c>
      <c r="C767" s="35" t="s">
        <v>4480</v>
      </c>
      <c r="D767" s="34"/>
      <c r="E767" s="34"/>
      <c r="F767" s="34"/>
      <c r="G767" s="34"/>
    </row>
    <row r="768" spans="1:7" x14ac:dyDescent="0.2">
      <c r="A768" s="35" t="s">
        <v>4481</v>
      </c>
      <c r="B768" s="35" t="s">
        <v>4482</v>
      </c>
      <c r="C768" s="35" t="s">
        <v>4483</v>
      </c>
      <c r="D768" s="34"/>
      <c r="E768" s="34"/>
      <c r="F768" s="34"/>
      <c r="G768" s="34"/>
    </row>
    <row r="769" spans="1:7" x14ac:dyDescent="0.2">
      <c r="A769" s="35" t="s">
        <v>4484</v>
      </c>
      <c r="B769" s="35" t="s">
        <v>4485</v>
      </c>
      <c r="C769" s="35" t="s">
        <v>4486</v>
      </c>
      <c r="D769" s="34"/>
      <c r="E769" s="34"/>
      <c r="F769" s="34"/>
      <c r="G769" s="34"/>
    </row>
    <row r="770" spans="1:7" x14ac:dyDescent="0.2">
      <c r="A770" s="35" t="s">
        <v>4487</v>
      </c>
      <c r="B770" s="35" t="s">
        <v>4488</v>
      </c>
      <c r="C770" s="35" t="s">
        <v>4489</v>
      </c>
      <c r="D770" s="34"/>
      <c r="E770" s="34"/>
      <c r="F770" s="34"/>
      <c r="G770" s="34"/>
    </row>
    <row r="771" spans="1:7" x14ac:dyDescent="0.2">
      <c r="A771" s="35" t="s">
        <v>4490</v>
      </c>
      <c r="B771" s="35" t="s">
        <v>4491</v>
      </c>
      <c r="C771" s="35" t="s">
        <v>4492</v>
      </c>
      <c r="D771" s="34"/>
      <c r="E771" s="34"/>
      <c r="F771" s="34"/>
      <c r="G771" s="34"/>
    </row>
    <row r="772" spans="1:7" x14ac:dyDescent="0.2">
      <c r="A772" s="35" t="s">
        <v>4493</v>
      </c>
      <c r="B772" s="35" t="s">
        <v>4494</v>
      </c>
      <c r="C772" s="35" t="s">
        <v>4495</v>
      </c>
      <c r="D772" s="34"/>
      <c r="E772" s="34"/>
      <c r="F772" s="34"/>
      <c r="G772" s="34"/>
    </row>
    <row r="773" spans="1:7" x14ac:dyDescent="0.2">
      <c r="A773" s="35" t="s">
        <v>4496</v>
      </c>
      <c r="B773" s="35" t="s">
        <v>4497</v>
      </c>
      <c r="C773" s="35" t="s">
        <v>4498</v>
      </c>
      <c r="D773" s="34"/>
      <c r="E773" s="34"/>
      <c r="F773" s="34"/>
      <c r="G773" s="34"/>
    </row>
    <row r="774" spans="1:7" x14ac:dyDescent="0.2">
      <c r="A774" s="35" t="s">
        <v>4499</v>
      </c>
      <c r="B774" s="35" t="s">
        <v>4500</v>
      </c>
      <c r="C774" s="35" t="s">
        <v>4501</v>
      </c>
      <c r="D774" s="34"/>
      <c r="E774" s="34"/>
      <c r="F774" s="34"/>
      <c r="G774" s="34"/>
    </row>
    <row r="775" spans="1:7" x14ac:dyDescent="0.2">
      <c r="A775" s="35" t="s">
        <v>4502</v>
      </c>
      <c r="B775" s="35" t="s">
        <v>4503</v>
      </c>
      <c r="C775" s="35" t="s">
        <v>4504</v>
      </c>
      <c r="D775" s="34"/>
      <c r="E775" s="34"/>
      <c r="F775" s="34"/>
      <c r="G775" s="34"/>
    </row>
    <row r="776" spans="1:7" x14ac:dyDescent="0.2">
      <c r="A776" s="35" t="s">
        <v>4505</v>
      </c>
      <c r="B776" s="35" t="s">
        <v>4506</v>
      </c>
      <c r="C776" s="35" t="s">
        <v>4507</v>
      </c>
      <c r="D776" s="34"/>
      <c r="E776" s="34"/>
      <c r="F776" s="34"/>
      <c r="G776" s="34"/>
    </row>
    <row r="777" spans="1:7" x14ac:dyDescent="0.2">
      <c r="A777" s="35" t="s">
        <v>4508</v>
      </c>
      <c r="B777" s="35" t="s">
        <v>4509</v>
      </c>
      <c r="C777" s="35" t="s">
        <v>4510</v>
      </c>
      <c r="D777" s="34"/>
      <c r="E777" s="34"/>
      <c r="F777" s="34"/>
      <c r="G777" s="34"/>
    </row>
    <row r="778" spans="1:7" x14ac:dyDescent="0.2">
      <c r="A778" s="35" t="s">
        <v>4511</v>
      </c>
      <c r="B778" s="35" t="s">
        <v>4512</v>
      </c>
      <c r="C778" s="35" t="s">
        <v>4513</v>
      </c>
      <c r="D778" s="34"/>
      <c r="E778" s="34"/>
      <c r="F778" s="34"/>
      <c r="G778" s="34"/>
    </row>
    <row r="779" spans="1:7" x14ac:dyDescent="0.2">
      <c r="A779" s="35" t="s">
        <v>4514</v>
      </c>
      <c r="B779" s="35" t="s">
        <v>4515</v>
      </c>
      <c r="C779" s="35" t="s">
        <v>4516</v>
      </c>
      <c r="D779" s="34"/>
      <c r="E779" s="34"/>
      <c r="F779" s="34"/>
      <c r="G779" s="34"/>
    </row>
    <row r="780" spans="1:7" x14ac:dyDescent="0.2">
      <c r="A780" s="35" t="s">
        <v>4517</v>
      </c>
      <c r="B780" s="35" t="s">
        <v>4518</v>
      </c>
      <c r="C780" s="35" t="s">
        <v>4519</v>
      </c>
      <c r="D780" s="34"/>
      <c r="E780" s="34"/>
      <c r="F780" s="34"/>
      <c r="G780" s="34"/>
    </row>
    <row r="781" spans="1:7" x14ac:dyDescent="0.2">
      <c r="A781" s="35" t="s">
        <v>4520</v>
      </c>
      <c r="B781" s="35" t="s">
        <v>4521</v>
      </c>
      <c r="C781" s="35" t="s">
        <v>4522</v>
      </c>
      <c r="D781" s="34"/>
      <c r="E781" s="34"/>
      <c r="F781" s="34"/>
      <c r="G781" s="34"/>
    </row>
    <row r="782" spans="1:7" x14ac:dyDescent="0.2">
      <c r="A782" s="35" t="s">
        <v>4523</v>
      </c>
      <c r="B782" s="35" t="s">
        <v>4524</v>
      </c>
      <c r="C782" s="35" t="s">
        <v>4525</v>
      </c>
      <c r="D782" s="34"/>
      <c r="E782" s="34"/>
      <c r="F782" s="34"/>
      <c r="G782" s="34"/>
    </row>
    <row r="783" spans="1:7" x14ac:dyDescent="0.2">
      <c r="A783" s="35" t="s">
        <v>4526</v>
      </c>
      <c r="B783" s="35" t="s">
        <v>4527</v>
      </c>
      <c r="C783" s="35" t="s">
        <v>4528</v>
      </c>
      <c r="D783" s="34"/>
      <c r="E783" s="34"/>
      <c r="F783" s="34"/>
      <c r="G783" s="34"/>
    </row>
    <row r="784" spans="1:7" x14ac:dyDescent="0.2">
      <c r="A784" s="35" t="s">
        <v>4529</v>
      </c>
      <c r="B784" s="35" t="s">
        <v>4530</v>
      </c>
      <c r="C784" s="35" t="s">
        <v>4531</v>
      </c>
      <c r="D784" s="34"/>
      <c r="E784" s="34"/>
      <c r="F784" s="34"/>
      <c r="G784" s="34"/>
    </row>
    <row r="785" spans="1:7" x14ac:dyDescent="0.2">
      <c r="A785" s="35" t="s">
        <v>4532</v>
      </c>
      <c r="B785" s="35" t="s">
        <v>4533</v>
      </c>
      <c r="C785" s="35" t="s">
        <v>4534</v>
      </c>
      <c r="D785" s="34"/>
      <c r="E785" s="34"/>
      <c r="F785" s="34"/>
      <c r="G785" s="34"/>
    </row>
    <row r="786" spans="1:7" x14ac:dyDescent="0.2">
      <c r="A786" s="35" t="s">
        <v>4535</v>
      </c>
      <c r="B786" s="35" t="s">
        <v>4536</v>
      </c>
      <c r="C786" s="35" t="s">
        <v>4537</v>
      </c>
      <c r="D786" s="34"/>
      <c r="E786" s="34"/>
      <c r="F786" s="34"/>
      <c r="G786" s="34"/>
    </row>
    <row r="787" spans="1:7" x14ac:dyDescent="0.2">
      <c r="A787" s="35" t="s">
        <v>4538</v>
      </c>
      <c r="B787" s="35" t="s">
        <v>4539</v>
      </c>
      <c r="C787" s="35" t="s">
        <v>4540</v>
      </c>
      <c r="D787" s="34"/>
      <c r="E787" s="34"/>
      <c r="F787" s="34"/>
      <c r="G787" s="34"/>
    </row>
    <row r="788" spans="1:7" x14ac:dyDescent="0.2">
      <c r="A788" s="35" t="s">
        <v>4541</v>
      </c>
      <c r="B788" s="35" t="s">
        <v>4542</v>
      </c>
      <c r="C788" s="35" t="s">
        <v>4543</v>
      </c>
      <c r="D788" s="34"/>
      <c r="E788" s="34"/>
      <c r="F788" s="34"/>
      <c r="G788" s="34"/>
    </row>
    <row r="789" spans="1:7" x14ac:dyDescent="0.2">
      <c r="A789" s="35" t="s">
        <v>4544</v>
      </c>
      <c r="B789" s="35" t="s">
        <v>4545</v>
      </c>
      <c r="C789" s="35" t="s">
        <v>4546</v>
      </c>
      <c r="D789" s="34"/>
      <c r="E789" s="34"/>
      <c r="F789" s="34"/>
      <c r="G789" s="34"/>
    </row>
    <row r="790" spans="1:7" x14ac:dyDescent="0.2">
      <c r="A790" s="35" t="s">
        <v>4547</v>
      </c>
      <c r="B790" s="35" t="s">
        <v>4548</v>
      </c>
      <c r="C790" s="35" t="s">
        <v>4549</v>
      </c>
      <c r="D790" s="34"/>
      <c r="E790" s="34"/>
      <c r="F790" s="34"/>
      <c r="G790" s="34"/>
    </row>
    <row r="791" spans="1:7" x14ac:dyDescent="0.2">
      <c r="A791" s="35" t="s">
        <v>4550</v>
      </c>
      <c r="B791" s="35" t="s">
        <v>4551</v>
      </c>
      <c r="C791" s="35" t="s">
        <v>4552</v>
      </c>
      <c r="D791" s="34"/>
      <c r="E791" s="34"/>
      <c r="F791" s="34"/>
      <c r="G791" s="34"/>
    </row>
    <row r="792" spans="1:7" x14ac:dyDescent="0.2">
      <c r="A792" s="35" t="s">
        <v>4553</v>
      </c>
      <c r="B792" s="35" t="s">
        <v>4554</v>
      </c>
      <c r="C792" s="35" t="s">
        <v>4555</v>
      </c>
      <c r="D792" s="34"/>
      <c r="E792" s="34"/>
      <c r="F792" s="34"/>
      <c r="G792" s="34"/>
    </row>
    <row r="793" spans="1:7" x14ac:dyDescent="0.2">
      <c r="A793" s="35" t="s">
        <v>4556</v>
      </c>
      <c r="B793" s="35" t="s">
        <v>4557</v>
      </c>
      <c r="C793" s="35" t="s">
        <v>4558</v>
      </c>
      <c r="D793" s="34"/>
      <c r="E793" s="34"/>
      <c r="F793" s="34"/>
      <c r="G793" s="34"/>
    </row>
    <row r="794" spans="1:7" x14ac:dyDescent="0.2">
      <c r="A794" s="35" t="s">
        <v>4559</v>
      </c>
      <c r="B794" s="35" t="s">
        <v>4560</v>
      </c>
      <c r="C794" s="35" t="s">
        <v>4561</v>
      </c>
      <c r="D794" s="34"/>
      <c r="E794" s="34"/>
      <c r="F794" s="34"/>
      <c r="G794" s="34"/>
    </row>
    <row r="795" spans="1:7" x14ac:dyDescent="0.2">
      <c r="A795" s="35" t="s">
        <v>4562</v>
      </c>
      <c r="B795" s="35" t="s">
        <v>4563</v>
      </c>
      <c r="C795" s="35" t="s">
        <v>4564</v>
      </c>
      <c r="D795" s="34"/>
      <c r="E795" s="34"/>
      <c r="F795" s="34"/>
      <c r="G795" s="34"/>
    </row>
    <row r="796" spans="1:7" x14ac:dyDescent="0.2">
      <c r="A796" s="35" t="s">
        <v>4565</v>
      </c>
      <c r="B796" s="35" t="s">
        <v>4566</v>
      </c>
      <c r="C796" s="35" t="s">
        <v>4567</v>
      </c>
      <c r="D796" s="34"/>
      <c r="E796" s="34"/>
      <c r="F796" s="34"/>
      <c r="G796" s="34"/>
    </row>
    <row r="797" spans="1:7" x14ac:dyDescent="0.2">
      <c r="A797" s="35" t="s">
        <v>4568</v>
      </c>
      <c r="B797" s="35" t="s">
        <v>4569</v>
      </c>
      <c r="C797" s="35" t="s">
        <v>4570</v>
      </c>
      <c r="D797" s="34"/>
      <c r="E797" s="34"/>
      <c r="F797" s="34"/>
      <c r="G797" s="34"/>
    </row>
    <row r="798" spans="1:7" x14ac:dyDescent="0.2">
      <c r="A798" s="35" t="s">
        <v>4571</v>
      </c>
      <c r="B798" s="35" t="s">
        <v>4572</v>
      </c>
      <c r="C798" s="35" t="s">
        <v>4573</v>
      </c>
      <c r="D798" s="34"/>
      <c r="E798" s="34"/>
      <c r="F798" s="34"/>
      <c r="G798" s="34"/>
    </row>
    <row r="799" spans="1:7" x14ac:dyDescent="0.2">
      <c r="A799" s="35" t="s">
        <v>4574</v>
      </c>
      <c r="B799" s="35" t="s">
        <v>4575</v>
      </c>
      <c r="C799" s="35" t="s">
        <v>4576</v>
      </c>
      <c r="D799" s="34"/>
      <c r="E799" s="34"/>
      <c r="F799" s="34"/>
      <c r="G799" s="34"/>
    </row>
    <row r="800" spans="1:7" x14ac:dyDescent="0.2">
      <c r="A800" s="35" t="s">
        <v>4577</v>
      </c>
      <c r="B800" s="35" t="s">
        <v>4578</v>
      </c>
      <c r="C800" s="35" t="s">
        <v>4579</v>
      </c>
      <c r="D800" s="34"/>
      <c r="E800" s="34"/>
      <c r="F800" s="34"/>
      <c r="G800" s="34"/>
    </row>
    <row r="801" spans="1:7" x14ac:dyDescent="0.2">
      <c r="A801" s="35" t="s">
        <v>4580</v>
      </c>
      <c r="B801" s="35" t="s">
        <v>4581</v>
      </c>
      <c r="C801" s="35" t="s">
        <v>4582</v>
      </c>
      <c r="D801" s="34"/>
      <c r="E801" s="34"/>
      <c r="F801" s="34"/>
      <c r="G801" s="34"/>
    </row>
    <row r="802" spans="1:7" x14ac:dyDescent="0.2">
      <c r="A802" s="35" t="s">
        <v>4583</v>
      </c>
      <c r="B802" s="35" t="s">
        <v>4584</v>
      </c>
      <c r="C802" s="35" t="s">
        <v>4585</v>
      </c>
      <c r="D802" s="34"/>
      <c r="E802" s="34"/>
      <c r="F802" s="34"/>
      <c r="G802" s="34"/>
    </row>
    <row r="803" spans="1:7" x14ac:dyDescent="0.2">
      <c r="A803" s="35" t="s">
        <v>4586</v>
      </c>
      <c r="B803" s="35" t="s">
        <v>4587</v>
      </c>
      <c r="C803" s="35" t="s">
        <v>4588</v>
      </c>
      <c r="D803" s="34"/>
      <c r="E803" s="34"/>
      <c r="F803" s="34"/>
      <c r="G803" s="34"/>
    </row>
    <row r="804" spans="1:7" x14ac:dyDescent="0.2">
      <c r="A804" s="35" t="s">
        <v>4589</v>
      </c>
      <c r="B804" s="35" t="s">
        <v>4590</v>
      </c>
      <c r="C804" s="35" t="s">
        <v>4591</v>
      </c>
      <c r="D804" s="34"/>
      <c r="E804" s="34"/>
      <c r="F804" s="34"/>
      <c r="G804" s="34"/>
    </row>
    <row r="805" spans="1:7" x14ac:dyDescent="0.2">
      <c r="A805" s="35" t="s">
        <v>4592</v>
      </c>
      <c r="B805" s="35" t="s">
        <v>4593</v>
      </c>
      <c r="C805" s="35" t="s">
        <v>4594</v>
      </c>
      <c r="D805" s="34"/>
      <c r="E805" s="34"/>
      <c r="F805" s="34"/>
      <c r="G805" s="34"/>
    </row>
    <row r="806" spans="1:7" x14ac:dyDescent="0.2">
      <c r="A806" s="35" t="s">
        <v>4595</v>
      </c>
      <c r="B806" s="35" t="s">
        <v>4596</v>
      </c>
      <c r="C806" s="35" t="s">
        <v>4597</v>
      </c>
      <c r="D806" s="34"/>
      <c r="E806" s="34"/>
      <c r="F806" s="34"/>
      <c r="G806" s="34"/>
    </row>
    <row r="807" spans="1:7" x14ac:dyDescent="0.2">
      <c r="A807" s="35" t="s">
        <v>4598</v>
      </c>
      <c r="B807" s="35" t="s">
        <v>4599</v>
      </c>
      <c r="C807" s="35" t="s">
        <v>4600</v>
      </c>
      <c r="D807" s="34"/>
      <c r="E807" s="34"/>
      <c r="F807" s="34"/>
      <c r="G807" s="34"/>
    </row>
    <row r="808" spans="1:7" x14ac:dyDescent="0.2">
      <c r="A808" s="35" t="s">
        <v>4601</v>
      </c>
      <c r="B808" s="35" t="s">
        <v>4602</v>
      </c>
      <c r="C808" s="35" t="s">
        <v>4603</v>
      </c>
      <c r="D808" s="34"/>
      <c r="E808" s="34"/>
      <c r="F808" s="34"/>
      <c r="G808" s="34"/>
    </row>
    <row r="809" spans="1:7" x14ac:dyDescent="0.2">
      <c r="A809" s="35" t="s">
        <v>4604</v>
      </c>
      <c r="B809" s="35" t="s">
        <v>4605</v>
      </c>
      <c r="C809" s="35" t="s">
        <v>4606</v>
      </c>
      <c r="D809" s="34"/>
      <c r="E809" s="34"/>
      <c r="F809" s="34"/>
      <c r="G809" s="34"/>
    </row>
    <row r="810" spans="1:7" x14ac:dyDescent="0.2">
      <c r="A810" s="35" t="s">
        <v>4607</v>
      </c>
      <c r="B810" s="35" t="s">
        <v>4608</v>
      </c>
      <c r="C810" s="35" t="s">
        <v>4609</v>
      </c>
      <c r="D810" s="34"/>
      <c r="E810" s="34"/>
      <c r="F810" s="34"/>
      <c r="G810" s="34"/>
    </row>
    <row r="811" spans="1:7" x14ac:dyDescent="0.2">
      <c r="A811" s="35" t="s">
        <v>4610</v>
      </c>
      <c r="B811" s="35" t="s">
        <v>4611</v>
      </c>
      <c r="C811" s="35" t="s">
        <v>4612</v>
      </c>
      <c r="D811" s="34"/>
      <c r="E811" s="34"/>
      <c r="F811" s="34"/>
      <c r="G811" s="34"/>
    </row>
    <row r="812" spans="1:7" x14ac:dyDescent="0.2">
      <c r="A812" s="35" t="s">
        <v>4613</v>
      </c>
      <c r="B812" s="35" t="s">
        <v>4614</v>
      </c>
      <c r="C812" s="35" t="s">
        <v>4615</v>
      </c>
      <c r="D812" s="34"/>
      <c r="E812" s="34"/>
      <c r="F812" s="34"/>
      <c r="G812" s="34"/>
    </row>
    <row r="813" spans="1:7" x14ac:dyDescent="0.2">
      <c r="A813" s="35" t="s">
        <v>4616</v>
      </c>
      <c r="B813" s="35" t="s">
        <v>4617</v>
      </c>
      <c r="C813" s="35" t="s">
        <v>4618</v>
      </c>
      <c r="D813" s="34"/>
      <c r="E813" s="34"/>
      <c r="F813" s="34"/>
      <c r="G813" s="34"/>
    </row>
    <row r="814" spans="1:7" x14ac:dyDescent="0.2">
      <c r="A814" s="35" t="s">
        <v>4619</v>
      </c>
      <c r="B814" s="35" t="s">
        <v>4620</v>
      </c>
      <c r="C814" s="35" t="s">
        <v>4621</v>
      </c>
      <c r="D814" s="34"/>
      <c r="E814" s="34"/>
      <c r="F814" s="34"/>
      <c r="G814" s="34"/>
    </row>
    <row r="815" spans="1:7" x14ac:dyDescent="0.2">
      <c r="A815" s="35" t="s">
        <v>4622</v>
      </c>
      <c r="B815" s="35" t="s">
        <v>4623</v>
      </c>
      <c r="C815" s="35" t="s">
        <v>4624</v>
      </c>
      <c r="D815" s="34"/>
      <c r="E815" s="34"/>
      <c r="F815" s="34"/>
      <c r="G815" s="34"/>
    </row>
    <row r="816" spans="1:7" x14ac:dyDescent="0.2">
      <c r="A816" s="35" t="s">
        <v>4625</v>
      </c>
      <c r="B816" s="35" t="s">
        <v>4626</v>
      </c>
      <c r="C816" s="35" t="s">
        <v>4627</v>
      </c>
      <c r="D816" s="34"/>
      <c r="E816" s="34"/>
      <c r="F816" s="34"/>
      <c r="G816" s="34"/>
    </row>
    <row r="817" spans="1:7" x14ac:dyDescent="0.2">
      <c r="A817" s="35" t="s">
        <v>4628</v>
      </c>
      <c r="B817" s="35" t="s">
        <v>4629</v>
      </c>
      <c r="C817" s="35" t="s">
        <v>4630</v>
      </c>
      <c r="D817" s="34"/>
      <c r="E817" s="34"/>
      <c r="F817" s="34"/>
      <c r="G817" s="34"/>
    </row>
    <row r="818" spans="1:7" x14ac:dyDescent="0.2">
      <c r="A818" s="35" t="s">
        <v>4631</v>
      </c>
      <c r="B818" s="35" t="s">
        <v>4632</v>
      </c>
      <c r="C818" s="35" t="s">
        <v>4633</v>
      </c>
      <c r="D818" s="34"/>
      <c r="E818" s="34"/>
      <c r="F818" s="34"/>
      <c r="G818" s="34"/>
    </row>
    <row r="819" spans="1:7" x14ac:dyDescent="0.2">
      <c r="A819" s="35" t="s">
        <v>4634</v>
      </c>
      <c r="B819" s="35" t="s">
        <v>4635</v>
      </c>
      <c r="C819" s="35" t="s">
        <v>4636</v>
      </c>
      <c r="D819" s="34"/>
      <c r="E819" s="34"/>
      <c r="F819" s="34"/>
      <c r="G819" s="34"/>
    </row>
    <row r="820" spans="1:7" x14ac:dyDescent="0.2">
      <c r="A820" s="35" t="s">
        <v>4637</v>
      </c>
      <c r="B820" s="35" t="s">
        <v>4638</v>
      </c>
      <c r="C820" s="35" t="s">
        <v>4639</v>
      </c>
      <c r="D820" s="34"/>
      <c r="E820" s="34"/>
      <c r="F820" s="34"/>
      <c r="G820" s="34"/>
    </row>
    <row r="821" spans="1:7" x14ac:dyDescent="0.2">
      <c r="A821" s="35" t="s">
        <v>4640</v>
      </c>
      <c r="B821" s="35" t="s">
        <v>4641</v>
      </c>
      <c r="C821" s="35" t="s">
        <v>4642</v>
      </c>
      <c r="D821" s="34"/>
      <c r="E821" s="34"/>
      <c r="F821" s="34"/>
      <c r="G821" s="34"/>
    </row>
    <row r="822" spans="1:7" x14ac:dyDescent="0.2">
      <c r="A822" s="35" t="s">
        <v>4643</v>
      </c>
      <c r="B822" s="35" t="s">
        <v>4644</v>
      </c>
      <c r="C822" s="35" t="s">
        <v>4645</v>
      </c>
      <c r="D822" s="34"/>
      <c r="E822" s="34"/>
      <c r="F822" s="34"/>
      <c r="G822" s="34"/>
    </row>
    <row r="823" spans="1:7" x14ac:dyDescent="0.2">
      <c r="A823" s="35" t="s">
        <v>4646</v>
      </c>
      <c r="B823" s="35" t="s">
        <v>4647</v>
      </c>
      <c r="C823" s="35" t="s">
        <v>4648</v>
      </c>
      <c r="D823" s="34"/>
      <c r="E823" s="34"/>
      <c r="F823" s="34"/>
      <c r="G823" s="34"/>
    </row>
    <row r="824" spans="1:7" x14ac:dyDescent="0.2">
      <c r="A824" s="35" t="s">
        <v>4649</v>
      </c>
      <c r="B824" s="35" t="s">
        <v>4650</v>
      </c>
      <c r="C824" s="35" t="s">
        <v>4651</v>
      </c>
      <c r="D824" s="34"/>
      <c r="E824" s="34"/>
      <c r="F824" s="34"/>
      <c r="G824" s="34"/>
    </row>
    <row r="825" spans="1:7" x14ac:dyDescent="0.2">
      <c r="A825" s="35" t="s">
        <v>4652</v>
      </c>
      <c r="B825" s="35" t="s">
        <v>4653</v>
      </c>
      <c r="C825" s="35" t="s">
        <v>4654</v>
      </c>
      <c r="D825" s="34"/>
      <c r="E825" s="34"/>
      <c r="F825" s="34"/>
      <c r="G825" s="34"/>
    </row>
    <row r="826" spans="1:7" x14ac:dyDescent="0.2">
      <c r="A826" s="35" t="s">
        <v>4655</v>
      </c>
      <c r="B826" s="35" t="s">
        <v>4656</v>
      </c>
      <c r="C826" s="35" t="s">
        <v>4657</v>
      </c>
      <c r="D826" s="34"/>
      <c r="E826" s="34"/>
      <c r="F826" s="34"/>
      <c r="G826" s="34"/>
    </row>
    <row r="827" spans="1:7" x14ac:dyDescent="0.2">
      <c r="A827" s="35" t="s">
        <v>4658</v>
      </c>
      <c r="B827" s="35" t="s">
        <v>4659</v>
      </c>
      <c r="C827" s="35" t="s">
        <v>4660</v>
      </c>
      <c r="D827" s="34"/>
      <c r="E827" s="34"/>
      <c r="F827" s="34"/>
      <c r="G827" s="34"/>
    </row>
    <row r="828" spans="1:7" x14ac:dyDescent="0.2">
      <c r="A828" s="35" t="s">
        <v>4661</v>
      </c>
      <c r="B828" s="35" t="s">
        <v>4662</v>
      </c>
      <c r="C828" s="35" t="s">
        <v>4663</v>
      </c>
      <c r="D828" s="34"/>
      <c r="E828" s="34"/>
      <c r="F828" s="34"/>
      <c r="G828" s="34"/>
    </row>
    <row r="829" spans="1:7" x14ac:dyDescent="0.2">
      <c r="A829" s="35" t="s">
        <v>4664</v>
      </c>
      <c r="B829" s="35" t="s">
        <v>4665</v>
      </c>
      <c r="C829" s="35" t="s">
        <v>4666</v>
      </c>
      <c r="D829" s="34"/>
      <c r="E829" s="34"/>
      <c r="F829" s="34"/>
      <c r="G829" s="34"/>
    </row>
    <row r="830" spans="1:7" x14ac:dyDescent="0.2">
      <c r="A830" s="35" t="s">
        <v>4667</v>
      </c>
      <c r="B830" s="35" t="s">
        <v>4668</v>
      </c>
      <c r="C830" s="35" t="s">
        <v>4669</v>
      </c>
      <c r="D830" s="34"/>
      <c r="E830" s="34"/>
      <c r="F830" s="34"/>
      <c r="G830" s="34"/>
    </row>
    <row r="831" spans="1:7" x14ac:dyDescent="0.2">
      <c r="A831" s="35" t="s">
        <v>4670</v>
      </c>
      <c r="B831" s="35" t="s">
        <v>4671</v>
      </c>
      <c r="C831" s="35" t="s">
        <v>4672</v>
      </c>
      <c r="D831" s="34"/>
      <c r="E831" s="34"/>
      <c r="F831" s="34"/>
      <c r="G831" s="34"/>
    </row>
    <row r="832" spans="1:7" x14ac:dyDescent="0.2">
      <c r="A832" s="35" t="s">
        <v>4673</v>
      </c>
      <c r="B832" s="35" t="s">
        <v>4674</v>
      </c>
      <c r="C832" s="35" t="s">
        <v>4675</v>
      </c>
      <c r="D832" s="34"/>
      <c r="E832" s="34"/>
      <c r="F832" s="34"/>
      <c r="G832" s="34"/>
    </row>
    <row r="833" spans="1:7" x14ac:dyDescent="0.2">
      <c r="A833" s="35" t="s">
        <v>4676</v>
      </c>
      <c r="B833" s="35" t="s">
        <v>4677</v>
      </c>
      <c r="C833" s="35" t="s">
        <v>4678</v>
      </c>
      <c r="D833" s="34"/>
      <c r="E833" s="34"/>
      <c r="F833" s="34"/>
      <c r="G833" s="34"/>
    </row>
    <row r="834" spans="1:7" x14ac:dyDescent="0.2">
      <c r="A834" s="35" t="s">
        <v>2295</v>
      </c>
      <c r="B834" s="35" t="s">
        <v>4679</v>
      </c>
      <c r="C834" s="35" t="s">
        <v>4680</v>
      </c>
      <c r="D834" s="34"/>
      <c r="E834" s="34"/>
      <c r="F834" s="34"/>
      <c r="G834" s="34"/>
    </row>
    <row r="835" spans="1:7" x14ac:dyDescent="0.2">
      <c r="A835" s="35" t="s">
        <v>4681</v>
      </c>
      <c r="B835" s="35" t="s">
        <v>4682</v>
      </c>
      <c r="C835" s="35" t="s">
        <v>4683</v>
      </c>
      <c r="D835" s="34"/>
      <c r="E835" s="34"/>
      <c r="F835" s="34"/>
      <c r="G835" s="34"/>
    </row>
    <row r="836" spans="1:7" x14ac:dyDescent="0.2">
      <c r="A836" s="35" t="s">
        <v>4684</v>
      </c>
      <c r="B836" s="35" t="s">
        <v>4685</v>
      </c>
      <c r="C836" s="35" t="s">
        <v>4686</v>
      </c>
      <c r="D836" s="34"/>
      <c r="E836" s="34"/>
      <c r="F836" s="34"/>
      <c r="G836" s="34"/>
    </row>
    <row r="837" spans="1:7" x14ac:dyDescent="0.2">
      <c r="A837" s="35" t="s">
        <v>4687</v>
      </c>
      <c r="B837" s="35" t="s">
        <v>4688</v>
      </c>
      <c r="C837" s="35" t="s">
        <v>4689</v>
      </c>
      <c r="D837" s="34"/>
      <c r="E837" s="34"/>
      <c r="F837" s="34"/>
      <c r="G837" s="34"/>
    </row>
    <row r="838" spans="1:7" x14ac:dyDescent="0.2">
      <c r="A838" s="35" t="s">
        <v>4690</v>
      </c>
      <c r="B838" s="35" t="s">
        <v>4691</v>
      </c>
      <c r="C838" s="35" t="s">
        <v>4692</v>
      </c>
      <c r="D838" s="34"/>
      <c r="E838" s="34"/>
      <c r="F838" s="34"/>
      <c r="G838" s="34"/>
    </row>
    <row r="839" spans="1:7" x14ac:dyDescent="0.2">
      <c r="A839" s="35" t="s">
        <v>4693</v>
      </c>
      <c r="B839" s="35" t="s">
        <v>4694</v>
      </c>
      <c r="C839" s="35" t="s">
        <v>4695</v>
      </c>
      <c r="D839" s="34"/>
      <c r="E839" s="34"/>
      <c r="F839" s="34"/>
      <c r="G839" s="34"/>
    </row>
    <row r="840" spans="1:7" x14ac:dyDescent="0.2">
      <c r="A840" s="35" t="s">
        <v>4696</v>
      </c>
      <c r="B840" s="35" t="s">
        <v>4697</v>
      </c>
      <c r="C840" s="35" t="s">
        <v>4698</v>
      </c>
      <c r="D840" s="34"/>
      <c r="E840" s="34"/>
      <c r="F840" s="34"/>
      <c r="G840" s="34"/>
    </row>
    <row r="841" spans="1:7" x14ac:dyDescent="0.2">
      <c r="A841" s="35" t="s">
        <v>4699</v>
      </c>
      <c r="B841" s="35" t="s">
        <v>4700</v>
      </c>
      <c r="C841" s="35" t="s">
        <v>4701</v>
      </c>
      <c r="D841" s="34"/>
      <c r="E841" s="34"/>
      <c r="F841" s="34"/>
      <c r="G841" s="34"/>
    </row>
    <row r="842" spans="1:7" x14ac:dyDescent="0.2">
      <c r="A842" s="35" t="s">
        <v>4702</v>
      </c>
      <c r="B842" s="35" t="s">
        <v>4703</v>
      </c>
      <c r="C842" s="35" t="s">
        <v>4704</v>
      </c>
      <c r="D842" s="34"/>
      <c r="E842" s="34"/>
      <c r="F842" s="34"/>
      <c r="G842" s="34"/>
    </row>
    <row r="843" spans="1:7" x14ac:dyDescent="0.2">
      <c r="A843" s="35" t="s">
        <v>4705</v>
      </c>
      <c r="B843" s="35" t="s">
        <v>4706</v>
      </c>
      <c r="C843" s="35" t="s">
        <v>4707</v>
      </c>
      <c r="D843" s="34"/>
      <c r="E843" s="34"/>
      <c r="F843" s="34"/>
      <c r="G843" s="34"/>
    </row>
    <row r="844" spans="1:7" x14ac:dyDescent="0.2">
      <c r="A844" s="35" t="s">
        <v>4708</v>
      </c>
      <c r="B844" s="35" t="s">
        <v>4709</v>
      </c>
      <c r="C844" s="35" t="s">
        <v>4710</v>
      </c>
      <c r="D844" s="34"/>
      <c r="E844" s="34"/>
      <c r="F844" s="34"/>
      <c r="G844" s="34"/>
    </row>
    <row r="845" spans="1:7" x14ac:dyDescent="0.2">
      <c r="A845" s="35" t="s">
        <v>4711</v>
      </c>
      <c r="B845" s="35" t="s">
        <v>4712</v>
      </c>
      <c r="C845" s="35" t="s">
        <v>4713</v>
      </c>
      <c r="D845" s="34"/>
      <c r="E845" s="34"/>
      <c r="F845" s="34"/>
      <c r="G845" s="34"/>
    </row>
    <row r="846" spans="1:7" x14ac:dyDescent="0.2">
      <c r="A846" s="35" t="s">
        <v>4714</v>
      </c>
      <c r="B846" s="35" t="s">
        <v>4715</v>
      </c>
      <c r="C846" s="35" t="s">
        <v>4716</v>
      </c>
      <c r="D846" s="34"/>
      <c r="E846" s="34"/>
      <c r="F846" s="34"/>
      <c r="G846" s="34"/>
    </row>
    <row r="847" spans="1:7" x14ac:dyDescent="0.2">
      <c r="A847" s="35" t="s">
        <v>4717</v>
      </c>
      <c r="B847" s="35" t="s">
        <v>4718</v>
      </c>
      <c r="C847" s="35" t="s">
        <v>4719</v>
      </c>
      <c r="D847" s="34"/>
      <c r="E847" s="34"/>
      <c r="F847" s="34"/>
      <c r="G847" s="34"/>
    </row>
    <row r="848" spans="1:7" x14ac:dyDescent="0.2">
      <c r="A848" s="35" t="s">
        <v>4720</v>
      </c>
      <c r="B848" s="35" t="s">
        <v>4721</v>
      </c>
      <c r="C848" s="35" t="s">
        <v>4722</v>
      </c>
      <c r="D848" s="34"/>
      <c r="E848" s="34"/>
      <c r="F848" s="34"/>
      <c r="G848" s="34"/>
    </row>
    <row r="849" spans="1:7" x14ac:dyDescent="0.2">
      <c r="A849" s="35" t="s">
        <v>4723</v>
      </c>
      <c r="B849" s="35" t="s">
        <v>4724</v>
      </c>
      <c r="C849" s="35" t="s">
        <v>4725</v>
      </c>
      <c r="D849" s="34"/>
      <c r="E849" s="34"/>
      <c r="F849" s="34"/>
      <c r="G849" s="34"/>
    </row>
    <row r="850" spans="1:7" x14ac:dyDescent="0.2">
      <c r="A850" s="35" t="s">
        <v>4726</v>
      </c>
      <c r="B850" s="35" t="s">
        <v>4727</v>
      </c>
      <c r="C850" s="35" t="s">
        <v>4728</v>
      </c>
      <c r="D850" s="34"/>
      <c r="E850" s="34"/>
      <c r="F850" s="34"/>
      <c r="G850" s="34"/>
    </row>
    <row r="851" spans="1:7" x14ac:dyDescent="0.2">
      <c r="A851" s="35" t="s">
        <v>4729</v>
      </c>
      <c r="B851" s="35" t="s">
        <v>4730</v>
      </c>
      <c r="C851" s="35" t="s">
        <v>4731</v>
      </c>
      <c r="D851" s="34"/>
      <c r="E851" s="34"/>
      <c r="F851" s="34"/>
      <c r="G851" s="34"/>
    </row>
    <row r="852" spans="1:7" x14ac:dyDescent="0.2">
      <c r="A852" s="35" t="s">
        <v>4732</v>
      </c>
      <c r="B852" s="35" t="s">
        <v>4733</v>
      </c>
      <c r="C852" s="35" t="s">
        <v>4734</v>
      </c>
      <c r="D852" s="34"/>
      <c r="E852" s="34"/>
      <c r="F852" s="34"/>
      <c r="G852" s="34"/>
    </row>
    <row r="853" spans="1:7" x14ac:dyDescent="0.2">
      <c r="A853" s="35" t="s">
        <v>4735</v>
      </c>
      <c r="B853" s="35" t="s">
        <v>4736</v>
      </c>
      <c r="C853" s="35" t="s">
        <v>4737</v>
      </c>
      <c r="D853" s="34"/>
      <c r="E853" s="34"/>
      <c r="F853" s="34"/>
      <c r="G853" s="34"/>
    </row>
    <row r="854" spans="1:7" x14ac:dyDescent="0.2">
      <c r="A854" s="35" t="s">
        <v>4738</v>
      </c>
      <c r="B854" s="35" t="s">
        <v>4739</v>
      </c>
      <c r="C854" s="35" t="s">
        <v>4740</v>
      </c>
      <c r="D854" s="34"/>
      <c r="E854" s="34"/>
      <c r="F854" s="34"/>
      <c r="G854" s="34"/>
    </row>
    <row r="855" spans="1:7" x14ac:dyDescent="0.2">
      <c r="A855" s="35" t="s">
        <v>4741</v>
      </c>
      <c r="B855" s="35" t="s">
        <v>4742</v>
      </c>
      <c r="C855" s="35" t="s">
        <v>4743</v>
      </c>
      <c r="D855" s="34"/>
      <c r="E855" s="34"/>
      <c r="F855" s="34"/>
      <c r="G855" s="34"/>
    </row>
    <row r="856" spans="1:7" x14ac:dyDescent="0.2">
      <c r="A856" s="35" t="s">
        <v>4744</v>
      </c>
      <c r="B856" s="35" t="s">
        <v>4745</v>
      </c>
      <c r="C856" s="35" t="s">
        <v>4746</v>
      </c>
      <c r="D856" s="34"/>
      <c r="E856" s="34"/>
      <c r="F856" s="34"/>
      <c r="G856" s="34"/>
    </row>
    <row r="857" spans="1:7" x14ac:dyDescent="0.2">
      <c r="A857" s="35" t="s">
        <v>4747</v>
      </c>
      <c r="B857" s="35" t="s">
        <v>4748</v>
      </c>
      <c r="C857" s="35" t="s">
        <v>4749</v>
      </c>
      <c r="D857" s="34"/>
      <c r="E857" s="34"/>
      <c r="F857" s="34"/>
      <c r="G857" s="34"/>
    </row>
    <row r="858" spans="1:7" x14ac:dyDescent="0.2">
      <c r="A858" s="35" t="s">
        <v>4750</v>
      </c>
      <c r="B858" s="35" t="s">
        <v>4751</v>
      </c>
      <c r="C858" s="35" t="s">
        <v>4752</v>
      </c>
      <c r="D858" s="34"/>
      <c r="E858" s="34"/>
      <c r="F858" s="34"/>
      <c r="G858" s="34"/>
    </row>
    <row r="859" spans="1:7" x14ac:dyDescent="0.2">
      <c r="A859" s="35" t="s">
        <v>4753</v>
      </c>
      <c r="B859" s="35" t="s">
        <v>4754</v>
      </c>
      <c r="C859" s="35" t="s">
        <v>4755</v>
      </c>
      <c r="D859" s="34"/>
      <c r="E859" s="34"/>
      <c r="F859" s="34"/>
      <c r="G859" s="34"/>
    </row>
    <row r="860" spans="1:7" x14ac:dyDescent="0.2">
      <c r="A860" s="35" t="s">
        <v>4756</v>
      </c>
      <c r="B860" s="35" t="s">
        <v>2699</v>
      </c>
      <c r="C860" s="35" t="s">
        <v>4757</v>
      </c>
      <c r="D860" s="34"/>
      <c r="E860" s="34"/>
      <c r="F860" s="34"/>
      <c r="G860" s="34"/>
    </row>
    <row r="861" spans="1:7" x14ac:dyDescent="0.2">
      <c r="A861" s="35" t="s">
        <v>4758</v>
      </c>
      <c r="B861" s="35" t="s">
        <v>4759</v>
      </c>
      <c r="C861" s="35" t="s">
        <v>4760</v>
      </c>
      <c r="D861" s="34"/>
      <c r="E861" s="34"/>
      <c r="F861" s="34"/>
      <c r="G861" s="34"/>
    </row>
    <row r="862" spans="1:7" x14ac:dyDescent="0.2">
      <c r="A862" s="35" t="s">
        <v>4761</v>
      </c>
      <c r="B862" s="35" t="s">
        <v>4762</v>
      </c>
      <c r="C862" s="35" t="s">
        <v>4763</v>
      </c>
      <c r="D862" s="34"/>
      <c r="E862" s="34"/>
      <c r="F862" s="34"/>
      <c r="G862" s="34"/>
    </row>
    <row r="863" spans="1:7" x14ac:dyDescent="0.2">
      <c r="A863" s="35" t="s">
        <v>4764</v>
      </c>
      <c r="B863" s="35" t="s">
        <v>4765</v>
      </c>
      <c r="C863" s="35" t="s">
        <v>4766</v>
      </c>
      <c r="D863" s="34"/>
      <c r="E863" s="34"/>
      <c r="F863" s="34"/>
      <c r="G863" s="34"/>
    </row>
    <row r="864" spans="1:7" x14ac:dyDescent="0.2">
      <c r="A864" s="35" t="s">
        <v>4767</v>
      </c>
      <c r="B864" s="35" t="s">
        <v>4768</v>
      </c>
      <c r="C864" s="35" t="s">
        <v>4769</v>
      </c>
      <c r="D864" s="34"/>
      <c r="E864" s="34"/>
      <c r="F864" s="34"/>
      <c r="G864" s="34"/>
    </row>
    <row r="865" spans="1:7" x14ac:dyDescent="0.2">
      <c r="A865" s="35" t="s">
        <v>4770</v>
      </c>
      <c r="B865" s="35" t="s">
        <v>4771</v>
      </c>
      <c r="C865" s="35" t="s">
        <v>4772</v>
      </c>
      <c r="D865" s="34"/>
      <c r="E865" s="34"/>
      <c r="F865" s="34"/>
      <c r="G865" s="34"/>
    </row>
    <row r="866" spans="1:7" x14ac:dyDescent="0.2">
      <c r="A866" s="35" t="s">
        <v>4773</v>
      </c>
      <c r="B866" s="35" t="s">
        <v>4774</v>
      </c>
      <c r="C866" s="35" t="s">
        <v>4775</v>
      </c>
      <c r="D866" s="34"/>
      <c r="E866" s="34"/>
      <c r="F866" s="34"/>
      <c r="G866" s="34"/>
    </row>
    <row r="867" spans="1:7" x14ac:dyDescent="0.2">
      <c r="A867" s="35" t="s">
        <v>4776</v>
      </c>
      <c r="B867" s="35" t="s">
        <v>4777</v>
      </c>
      <c r="C867" s="35" t="s">
        <v>4778</v>
      </c>
      <c r="D867" s="34"/>
      <c r="E867" s="34"/>
      <c r="F867" s="34"/>
      <c r="G867" s="34"/>
    </row>
    <row r="868" spans="1:7" x14ac:dyDescent="0.2">
      <c r="A868" s="35" t="s">
        <v>4779</v>
      </c>
      <c r="B868" s="35" t="s">
        <v>4780</v>
      </c>
      <c r="C868" s="35" t="s">
        <v>4781</v>
      </c>
      <c r="D868" s="34"/>
      <c r="E868" s="34"/>
      <c r="F868" s="34"/>
      <c r="G868" s="34"/>
    </row>
    <row r="869" spans="1:7" x14ac:dyDescent="0.2">
      <c r="A869" s="35" t="s">
        <v>4782</v>
      </c>
      <c r="B869" s="35" t="s">
        <v>4783</v>
      </c>
      <c r="C869" s="35" t="s">
        <v>4784</v>
      </c>
      <c r="D869" s="34"/>
      <c r="E869" s="34"/>
      <c r="F869" s="34"/>
      <c r="G869" s="34"/>
    </row>
    <row r="870" spans="1:7" x14ac:dyDescent="0.2">
      <c r="A870" s="35" t="s">
        <v>4785</v>
      </c>
      <c r="B870" s="35" t="s">
        <v>4786</v>
      </c>
      <c r="C870" s="35" t="s">
        <v>4787</v>
      </c>
      <c r="D870" s="34"/>
      <c r="E870" s="34"/>
      <c r="F870" s="34"/>
      <c r="G870" s="34"/>
    </row>
    <row r="871" spans="1:7" x14ac:dyDescent="0.2">
      <c r="A871" s="35" t="s">
        <v>4788</v>
      </c>
      <c r="B871" s="35" t="s">
        <v>4789</v>
      </c>
      <c r="C871" s="35" t="s">
        <v>4790</v>
      </c>
      <c r="D871" s="34"/>
      <c r="E871" s="34"/>
      <c r="F871" s="34"/>
      <c r="G871" s="34"/>
    </row>
    <row r="872" spans="1:7" x14ac:dyDescent="0.2">
      <c r="A872" s="35" t="s">
        <v>4791</v>
      </c>
      <c r="B872" s="35" t="s">
        <v>4792</v>
      </c>
      <c r="C872" s="35" t="s">
        <v>4793</v>
      </c>
      <c r="D872" s="34"/>
      <c r="E872" s="34"/>
      <c r="F872" s="34"/>
      <c r="G872" s="34"/>
    </row>
    <row r="873" spans="1:7" x14ac:dyDescent="0.2">
      <c r="A873" s="35" t="s">
        <v>4794</v>
      </c>
      <c r="B873" s="35" t="s">
        <v>4795</v>
      </c>
      <c r="C873" s="35" t="s">
        <v>4796</v>
      </c>
      <c r="D873" s="34"/>
      <c r="E873" s="34"/>
      <c r="F873" s="34"/>
      <c r="G873" s="34"/>
    </row>
    <row r="874" spans="1:7" x14ac:dyDescent="0.2">
      <c r="A874" s="35" t="s">
        <v>4797</v>
      </c>
      <c r="B874" s="35" t="s">
        <v>4798</v>
      </c>
      <c r="C874" s="35" t="s">
        <v>4799</v>
      </c>
      <c r="D874" s="34"/>
      <c r="E874" s="34"/>
      <c r="F874" s="34"/>
      <c r="G874" s="34"/>
    </row>
    <row r="875" spans="1:7" x14ac:dyDescent="0.2">
      <c r="A875" s="35" t="s">
        <v>4800</v>
      </c>
      <c r="B875" s="35" t="s">
        <v>4649</v>
      </c>
      <c r="C875" s="35" t="s">
        <v>4801</v>
      </c>
      <c r="D875" s="34"/>
      <c r="E875" s="34"/>
      <c r="F875" s="34"/>
      <c r="G875" s="34"/>
    </row>
    <row r="876" spans="1:7" x14ac:dyDescent="0.2">
      <c r="A876" s="35" t="s">
        <v>4802</v>
      </c>
      <c r="B876" s="35" t="s">
        <v>4803</v>
      </c>
      <c r="C876" s="35" t="s">
        <v>4804</v>
      </c>
      <c r="D876" s="34"/>
      <c r="E876" s="34"/>
      <c r="F876" s="34"/>
      <c r="G876" s="34"/>
    </row>
    <row r="877" spans="1:7" x14ac:dyDescent="0.2">
      <c r="A877" s="35" t="s">
        <v>4805</v>
      </c>
      <c r="B877" s="35" t="s">
        <v>4806</v>
      </c>
      <c r="C877" s="35" t="s">
        <v>4807</v>
      </c>
      <c r="D877" s="34"/>
      <c r="E877" s="34"/>
      <c r="F877" s="34"/>
      <c r="G877" s="34"/>
    </row>
    <row r="878" spans="1:7" x14ac:dyDescent="0.2">
      <c r="A878" s="35" t="s">
        <v>4808</v>
      </c>
      <c r="B878" s="35" t="s">
        <v>4809</v>
      </c>
      <c r="C878" s="35" t="s">
        <v>4810</v>
      </c>
      <c r="D878" s="34"/>
      <c r="E878" s="34"/>
      <c r="F878" s="34"/>
      <c r="G878" s="34"/>
    </row>
    <row r="879" spans="1:7" x14ac:dyDescent="0.2">
      <c r="A879" s="35" t="s">
        <v>4811</v>
      </c>
      <c r="B879" s="35" t="s">
        <v>4812</v>
      </c>
      <c r="C879" s="35" t="s">
        <v>4813</v>
      </c>
      <c r="D879" s="34"/>
      <c r="E879" s="34"/>
      <c r="F879" s="34"/>
      <c r="G879" s="34"/>
    </row>
    <row r="880" spans="1:7" x14ac:dyDescent="0.2">
      <c r="A880" s="35" t="s">
        <v>4814</v>
      </c>
      <c r="B880" s="35" t="s">
        <v>4815</v>
      </c>
      <c r="C880" s="35" t="s">
        <v>4816</v>
      </c>
      <c r="D880" s="34"/>
      <c r="E880" s="34"/>
      <c r="F880" s="34"/>
      <c r="G880" s="34"/>
    </row>
    <row r="881" spans="1:7" x14ac:dyDescent="0.2">
      <c r="A881" s="35" t="s">
        <v>4817</v>
      </c>
      <c r="B881" s="35" t="s">
        <v>4818</v>
      </c>
      <c r="C881" s="35" t="s">
        <v>4819</v>
      </c>
      <c r="D881" s="34"/>
      <c r="E881" s="34"/>
      <c r="F881" s="34"/>
      <c r="G881" s="34"/>
    </row>
    <row r="882" spans="1:7" x14ac:dyDescent="0.2">
      <c r="A882" s="35" t="s">
        <v>4820</v>
      </c>
      <c r="B882" s="35" t="s">
        <v>4821</v>
      </c>
      <c r="C882" s="35" t="s">
        <v>4822</v>
      </c>
      <c r="D882" s="34"/>
      <c r="E882" s="34"/>
      <c r="F882" s="34"/>
      <c r="G882" s="34"/>
    </row>
    <row r="883" spans="1:7" x14ac:dyDescent="0.2">
      <c r="A883" s="35" t="s">
        <v>4823</v>
      </c>
      <c r="B883" s="35" t="s">
        <v>4824</v>
      </c>
      <c r="C883" s="35" t="s">
        <v>4825</v>
      </c>
      <c r="D883" s="34"/>
      <c r="E883" s="34"/>
      <c r="F883" s="34"/>
      <c r="G883" s="34"/>
    </row>
    <row r="884" spans="1:7" x14ac:dyDescent="0.2">
      <c r="A884" s="35" t="s">
        <v>4826</v>
      </c>
      <c r="B884" s="35" t="s">
        <v>4827</v>
      </c>
      <c r="C884" s="35" t="s">
        <v>4828</v>
      </c>
      <c r="D884" s="34"/>
      <c r="E884" s="34"/>
      <c r="F884" s="34"/>
      <c r="G884" s="34"/>
    </row>
    <row r="885" spans="1:7" x14ac:dyDescent="0.2">
      <c r="A885" s="35" t="s">
        <v>3905</v>
      </c>
      <c r="B885" s="35" t="s">
        <v>4829</v>
      </c>
      <c r="C885" s="35" t="s">
        <v>4830</v>
      </c>
      <c r="D885" s="34"/>
      <c r="E885" s="34"/>
      <c r="F885" s="34"/>
      <c r="G885" s="34"/>
    </row>
    <row r="886" spans="1:7" x14ac:dyDescent="0.2">
      <c r="A886" s="35" t="s">
        <v>4831</v>
      </c>
      <c r="B886" s="35" t="s">
        <v>4832</v>
      </c>
      <c r="C886" s="35" t="s">
        <v>4833</v>
      </c>
      <c r="D886" s="34"/>
      <c r="E886" s="34"/>
      <c r="F886" s="34"/>
      <c r="G886" s="34"/>
    </row>
    <row r="887" spans="1:7" x14ac:dyDescent="0.2">
      <c r="A887" s="35" t="s">
        <v>4834</v>
      </c>
      <c r="B887" s="35" t="s">
        <v>4835</v>
      </c>
      <c r="C887" s="35" t="s">
        <v>4836</v>
      </c>
      <c r="D887" s="34"/>
      <c r="E887" s="34"/>
      <c r="F887" s="34"/>
      <c r="G887" s="34"/>
    </row>
    <row r="888" spans="1:7" x14ac:dyDescent="0.2">
      <c r="A888" s="35" t="s">
        <v>4837</v>
      </c>
      <c r="B888" s="35" t="s">
        <v>4838</v>
      </c>
      <c r="C888" s="35" t="s">
        <v>4839</v>
      </c>
      <c r="D888" s="34"/>
      <c r="E888" s="34"/>
      <c r="F888" s="34"/>
      <c r="G888" s="34"/>
    </row>
    <row r="889" spans="1:7" x14ac:dyDescent="0.2">
      <c r="A889" s="35" t="s">
        <v>4840</v>
      </c>
      <c r="B889" s="35" t="s">
        <v>4841</v>
      </c>
      <c r="C889" s="35" t="s">
        <v>4842</v>
      </c>
      <c r="D889" s="34"/>
      <c r="E889" s="34"/>
      <c r="F889" s="34"/>
      <c r="G889" s="34"/>
    </row>
    <row r="890" spans="1:7" x14ac:dyDescent="0.2">
      <c r="A890" s="35" t="s">
        <v>4843</v>
      </c>
      <c r="B890" s="35" t="s">
        <v>4844</v>
      </c>
      <c r="C890" s="35" t="s">
        <v>4845</v>
      </c>
      <c r="D890" s="34"/>
      <c r="E890" s="34"/>
      <c r="F890" s="34"/>
      <c r="G890" s="34"/>
    </row>
    <row r="891" spans="1:7" x14ac:dyDescent="0.2">
      <c r="A891" s="35" t="s">
        <v>4846</v>
      </c>
      <c r="B891" s="35" t="s">
        <v>4847</v>
      </c>
      <c r="C891" s="35" t="s">
        <v>4848</v>
      </c>
      <c r="D891" s="34"/>
      <c r="E891" s="34"/>
      <c r="F891" s="34"/>
      <c r="G891" s="34"/>
    </row>
    <row r="892" spans="1:7" x14ac:dyDescent="0.2">
      <c r="A892" s="35" t="s">
        <v>4849</v>
      </c>
      <c r="B892" s="35" t="s">
        <v>4850</v>
      </c>
      <c r="C892" s="35" t="s">
        <v>4851</v>
      </c>
      <c r="D892" s="34"/>
      <c r="E892" s="34"/>
      <c r="F892" s="34"/>
      <c r="G892" s="34"/>
    </row>
    <row r="893" spans="1:7" x14ac:dyDescent="0.2">
      <c r="A893" s="35" t="s">
        <v>4852</v>
      </c>
      <c r="B893" s="35" t="s">
        <v>4853</v>
      </c>
      <c r="C893" s="35" t="s">
        <v>4854</v>
      </c>
      <c r="D893" s="34"/>
      <c r="E893" s="34"/>
      <c r="F893" s="34"/>
      <c r="G893" s="34"/>
    </row>
    <row r="894" spans="1:7" x14ac:dyDescent="0.2">
      <c r="A894" s="35" t="s">
        <v>4855</v>
      </c>
      <c r="B894" s="35" t="s">
        <v>4856</v>
      </c>
      <c r="C894" s="35" t="s">
        <v>4857</v>
      </c>
      <c r="D894" s="34"/>
      <c r="E894" s="34"/>
      <c r="F894" s="34"/>
      <c r="G894" s="34"/>
    </row>
    <row r="895" spans="1:7" x14ac:dyDescent="0.2">
      <c r="A895" s="35" t="s">
        <v>4858</v>
      </c>
      <c r="B895" s="35" t="s">
        <v>4859</v>
      </c>
      <c r="C895" s="35" t="s">
        <v>4860</v>
      </c>
      <c r="D895" s="34"/>
      <c r="E895" s="34"/>
      <c r="F895" s="34"/>
      <c r="G895" s="34"/>
    </row>
    <row r="896" spans="1:7" x14ac:dyDescent="0.2">
      <c r="A896" s="35" t="s">
        <v>4861</v>
      </c>
      <c r="B896" s="35" t="s">
        <v>4862</v>
      </c>
      <c r="C896" s="35" t="s">
        <v>4863</v>
      </c>
      <c r="D896" s="34"/>
      <c r="E896" s="34"/>
      <c r="F896" s="34"/>
      <c r="G896" s="34"/>
    </row>
    <row r="897" spans="1:7" x14ac:dyDescent="0.2">
      <c r="A897" s="35" t="s">
        <v>4864</v>
      </c>
      <c r="B897" s="35" t="s">
        <v>4865</v>
      </c>
      <c r="C897" s="35" t="s">
        <v>4866</v>
      </c>
      <c r="D897" s="34"/>
      <c r="E897" s="34"/>
      <c r="F897" s="34"/>
      <c r="G897" s="34"/>
    </row>
    <row r="898" spans="1:7" x14ac:dyDescent="0.2">
      <c r="A898" s="35" t="s">
        <v>4867</v>
      </c>
      <c r="B898" s="35" t="s">
        <v>4868</v>
      </c>
      <c r="C898" s="35" t="s">
        <v>4869</v>
      </c>
      <c r="D898" s="34"/>
      <c r="E898" s="34"/>
      <c r="F898" s="34"/>
      <c r="G898" s="34"/>
    </row>
    <row r="899" spans="1:7" x14ac:dyDescent="0.2">
      <c r="A899" s="35" t="s">
        <v>4870</v>
      </c>
      <c r="B899" s="35" t="s">
        <v>4871</v>
      </c>
      <c r="C899" s="35" t="s">
        <v>4872</v>
      </c>
      <c r="D899" s="34"/>
      <c r="E899" s="34"/>
      <c r="F899" s="34"/>
      <c r="G899" s="34"/>
    </row>
    <row r="900" spans="1:7" x14ac:dyDescent="0.2">
      <c r="A900" s="35" t="s">
        <v>4873</v>
      </c>
      <c r="B900" s="35" t="s">
        <v>4874</v>
      </c>
      <c r="C900" s="35" t="s">
        <v>4875</v>
      </c>
      <c r="D900" s="34"/>
      <c r="E900" s="34"/>
      <c r="F900" s="34"/>
      <c r="G900" s="34"/>
    </row>
    <row r="901" spans="1:7" x14ac:dyDescent="0.2">
      <c r="A901" s="35" t="s">
        <v>4876</v>
      </c>
      <c r="B901" s="35" t="s">
        <v>4877</v>
      </c>
      <c r="C901" s="35" t="s">
        <v>4878</v>
      </c>
      <c r="D901" s="34"/>
      <c r="E901" s="34"/>
      <c r="F901" s="34"/>
      <c r="G901" s="34"/>
    </row>
    <row r="902" spans="1:7" x14ac:dyDescent="0.2">
      <c r="A902" s="35" t="s">
        <v>4879</v>
      </c>
      <c r="B902" s="35" t="s">
        <v>4880</v>
      </c>
      <c r="C902" s="35" t="s">
        <v>4881</v>
      </c>
      <c r="D902" s="34"/>
      <c r="E902" s="34"/>
      <c r="F902" s="34"/>
      <c r="G902" s="34"/>
    </row>
    <row r="903" spans="1:7" x14ac:dyDescent="0.2">
      <c r="A903" s="35" t="s">
        <v>4882</v>
      </c>
      <c r="B903" s="35" t="s">
        <v>4883</v>
      </c>
      <c r="C903" s="35" t="s">
        <v>4884</v>
      </c>
      <c r="D903" s="34"/>
      <c r="E903" s="34"/>
      <c r="F903" s="34"/>
      <c r="G903" s="34"/>
    </row>
    <row r="904" spans="1:7" x14ac:dyDescent="0.2">
      <c r="A904" s="35" t="s">
        <v>4885</v>
      </c>
      <c r="B904" s="35" t="s">
        <v>4886</v>
      </c>
      <c r="C904" s="35" t="s">
        <v>4887</v>
      </c>
      <c r="D904" s="34"/>
      <c r="E904" s="34"/>
      <c r="F904" s="34"/>
      <c r="G904" s="34"/>
    </row>
    <row r="905" spans="1:7" x14ac:dyDescent="0.2">
      <c r="A905" s="35" t="s">
        <v>4888</v>
      </c>
      <c r="B905" s="35" t="s">
        <v>4889</v>
      </c>
      <c r="C905" s="35" t="s">
        <v>4890</v>
      </c>
      <c r="D905" s="34"/>
      <c r="E905" s="34"/>
      <c r="F905" s="34"/>
      <c r="G905" s="34"/>
    </row>
    <row r="906" spans="1:7" x14ac:dyDescent="0.2">
      <c r="A906" s="35" t="s">
        <v>4891</v>
      </c>
      <c r="B906" s="35" t="s">
        <v>4892</v>
      </c>
      <c r="C906" s="35" t="s">
        <v>4893</v>
      </c>
      <c r="D906" s="34"/>
      <c r="E906" s="34"/>
      <c r="F906" s="34"/>
      <c r="G906" s="34"/>
    </row>
    <row r="907" spans="1:7" x14ac:dyDescent="0.2">
      <c r="A907" s="35" t="s">
        <v>4894</v>
      </c>
      <c r="B907" s="35" t="s">
        <v>4895</v>
      </c>
      <c r="C907" s="35" t="s">
        <v>4896</v>
      </c>
      <c r="D907" s="34"/>
      <c r="E907" s="34"/>
      <c r="F907" s="34"/>
      <c r="G907" s="34"/>
    </row>
    <row r="908" spans="1:7" x14ac:dyDescent="0.2">
      <c r="A908" s="35" t="s">
        <v>4897</v>
      </c>
      <c r="B908" s="35" t="s">
        <v>4898</v>
      </c>
      <c r="C908" s="35" t="s">
        <v>4899</v>
      </c>
      <c r="D908" s="34"/>
      <c r="E908" s="34"/>
      <c r="F908" s="34"/>
      <c r="G908" s="34"/>
    </row>
    <row r="909" spans="1:7" x14ac:dyDescent="0.2">
      <c r="A909" s="35" t="s">
        <v>4900</v>
      </c>
      <c r="B909" s="35" t="s">
        <v>4901</v>
      </c>
      <c r="C909" s="35" t="s">
        <v>4902</v>
      </c>
      <c r="D909" s="34"/>
      <c r="E909" s="34"/>
      <c r="F909" s="34"/>
      <c r="G909" s="34"/>
    </row>
    <row r="910" spans="1:7" x14ac:dyDescent="0.2">
      <c r="A910" s="35" t="s">
        <v>4903</v>
      </c>
      <c r="B910" s="35" t="s">
        <v>4904</v>
      </c>
      <c r="C910" s="35" t="s">
        <v>4905</v>
      </c>
      <c r="D910" s="34"/>
      <c r="E910" s="34"/>
      <c r="F910" s="34"/>
      <c r="G910" s="34"/>
    </row>
    <row r="911" spans="1:7" x14ac:dyDescent="0.2">
      <c r="A911" s="35" t="s">
        <v>4906</v>
      </c>
      <c r="B911" s="35" t="s">
        <v>3621</v>
      </c>
      <c r="C911" s="35" t="s">
        <v>4907</v>
      </c>
      <c r="D911" s="34"/>
      <c r="E911" s="34"/>
      <c r="F911" s="34"/>
      <c r="G911" s="34"/>
    </row>
    <row r="912" spans="1:7" x14ac:dyDescent="0.2">
      <c r="A912" s="35" t="s">
        <v>4908</v>
      </c>
      <c r="B912" s="35" t="s">
        <v>4909</v>
      </c>
      <c r="C912" s="35" t="s">
        <v>4910</v>
      </c>
      <c r="D912" s="34"/>
      <c r="E912" s="34"/>
      <c r="F912" s="34"/>
      <c r="G912" s="34"/>
    </row>
    <row r="913" spans="1:7" x14ac:dyDescent="0.2">
      <c r="A913" s="35" t="s">
        <v>4911</v>
      </c>
      <c r="B913" s="35" t="s">
        <v>4912</v>
      </c>
      <c r="C913" s="35" t="s">
        <v>4913</v>
      </c>
      <c r="D913" s="34"/>
      <c r="E913" s="34"/>
      <c r="F913" s="34"/>
      <c r="G913" s="34"/>
    </row>
    <row r="914" spans="1:7" x14ac:dyDescent="0.2">
      <c r="A914" s="35" t="s">
        <v>4914</v>
      </c>
      <c r="B914" s="35" t="s">
        <v>4915</v>
      </c>
      <c r="C914" s="35" t="s">
        <v>4916</v>
      </c>
      <c r="D914" s="34"/>
      <c r="E914" s="34"/>
      <c r="F914" s="34"/>
      <c r="G914" s="34"/>
    </row>
    <row r="915" spans="1:7" x14ac:dyDescent="0.2">
      <c r="A915" s="35" t="s">
        <v>4917</v>
      </c>
      <c r="B915" s="35" t="s">
        <v>4918</v>
      </c>
      <c r="C915" s="35" t="s">
        <v>4919</v>
      </c>
      <c r="D915" s="34"/>
      <c r="E915" s="34"/>
      <c r="F915" s="34"/>
      <c r="G915" s="34"/>
    </row>
    <row r="916" spans="1:7" x14ac:dyDescent="0.2">
      <c r="A916" s="35" t="s">
        <v>4920</v>
      </c>
      <c r="B916" s="35" t="s">
        <v>4921</v>
      </c>
      <c r="C916" s="35" t="s">
        <v>4922</v>
      </c>
      <c r="D916" s="34"/>
      <c r="E916" s="34"/>
      <c r="F916" s="34"/>
      <c r="G916" s="34"/>
    </row>
    <row r="917" spans="1:7" x14ac:dyDescent="0.2">
      <c r="A917" s="35" t="s">
        <v>4923</v>
      </c>
      <c r="B917" s="35" t="s">
        <v>4924</v>
      </c>
      <c r="C917" s="35" t="s">
        <v>4925</v>
      </c>
      <c r="D917" s="34"/>
      <c r="E917" s="34"/>
      <c r="F917" s="34"/>
      <c r="G917" s="34"/>
    </row>
    <row r="918" spans="1:7" x14ac:dyDescent="0.2">
      <c r="A918" s="35" t="s">
        <v>4926</v>
      </c>
      <c r="B918" s="35" t="s">
        <v>4927</v>
      </c>
      <c r="C918" s="35" t="s">
        <v>4928</v>
      </c>
      <c r="D918" s="34"/>
      <c r="E918" s="34"/>
      <c r="F918" s="34"/>
      <c r="G918" s="34"/>
    </row>
    <row r="919" spans="1:7" x14ac:dyDescent="0.2">
      <c r="A919" s="35" t="s">
        <v>4929</v>
      </c>
      <c r="B919" s="35" t="s">
        <v>4930</v>
      </c>
      <c r="C919" s="35" t="s">
        <v>4931</v>
      </c>
      <c r="D919" s="34"/>
      <c r="E919" s="34"/>
      <c r="F919" s="34"/>
      <c r="G919" s="34"/>
    </row>
    <row r="920" spans="1:7" x14ac:dyDescent="0.2">
      <c r="A920" s="35" t="s">
        <v>4932</v>
      </c>
      <c r="B920" s="35" t="s">
        <v>4933</v>
      </c>
      <c r="C920" s="35" t="s">
        <v>4934</v>
      </c>
      <c r="D920" s="34"/>
      <c r="E920" s="34"/>
      <c r="F920" s="34"/>
      <c r="G920" s="34"/>
    </row>
    <row r="921" spans="1:7" x14ac:dyDescent="0.2">
      <c r="A921" s="35" t="s">
        <v>4935</v>
      </c>
      <c r="B921" s="35" t="s">
        <v>4936</v>
      </c>
      <c r="C921" s="35" t="s">
        <v>4937</v>
      </c>
      <c r="D921" s="34"/>
      <c r="E921" s="34"/>
      <c r="F921" s="34"/>
      <c r="G921" s="34"/>
    </row>
    <row r="922" spans="1:7" x14ac:dyDescent="0.2">
      <c r="A922" s="35" t="s">
        <v>4938</v>
      </c>
      <c r="B922" s="35" t="s">
        <v>4939</v>
      </c>
      <c r="C922" s="35" t="s">
        <v>4940</v>
      </c>
      <c r="D922" s="34"/>
      <c r="E922" s="34"/>
      <c r="F922" s="34"/>
      <c r="G922" s="34"/>
    </row>
    <row r="923" spans="1:7" x14ac:dyDescent="0.2">
      <c r="A923" s="35" t="s">
        <v>4941</v>
      </c>
      <c r="B923" s="35" t="s">
        <v>4942</v>
      </c>
      <c r="C923" s="35" t="s">
        <v>4943</v>
      </c>
      <c r="D923" s="34"/>
      <c r="E923" s="34"/>
      <c r="F923" s="34"/>
      <c r="G923" s="34"/>
    </row>
    <row r="924" spans="1:7" x14ac:dyDescent="0.2">
      <c r="A924" s="35" t="s">
        <v>4944</v>
      </c>
      <c r="B924" s="35" t="s">
        <v>4945</v>
      </c>
      <c r="C924" s="35" t="s">
        <v>4946</v>
      </c>
      <c r="D924" s="34"/>
      <c r="E924" s="34"/>
      <c r="F924" s="34"/>
      <c r="G924" s="34"/>
    </row>
    <row r="925" spans="1:7" x14ac:dyDescent="0.2">
      <c r="A925" s="35" t="s">
        <v>4947</v>
      </c>
      <c r="B925" s="35" t="s">
        <v>4948</v>
      </c>
      <c r="C925" s="35" t="s">
        <v>4949</v>
      </c>
      <c r="D925" s="34"/>
      <c r="E925" s="34"/>
      <c r="F925" s="34"/>
      <c r="G925" s="34"/>
    </row>
    <row r="926" spans="1:7" x14ac:dyDescent="0.2">
      <c r="A926" s="35" t="s">
        <v>4950</v>
      </c>
      <c r="B926" s="35" t="s">
        <v>4951</v>
      </c>
      <c r="C926" s="35" t="s">
        <v>4952</v>
      </c>
      <c r="D926" s="34"/>
      <c r="E926" s="34"/>
      <c r="F926" s="34"/>
      <c r="G926" s="34"/>
    </row>
    <row r="927" spans="1:7" x14ac:dyDescent="0.2">
      <c r="A927" s="35" t="s">
        <v>4953</v>
      </c>
      <c r="B927" s="35" t="s">
        <v>4954</v>
      </c>
      <c r="C927" s="35" t="s">
        <v>4955</v>
      </c>
      <c r="D927" s="34"/>
      <c r="E927" s="34"/>
      <c r="F927" s="34"/>
      <c r="G927" s="34"/>
    </row>
    <row r="928" spans="1:7" x14ac:dyDescent="0.2">
      <c r="A928" s="35" t="s">
        <v>4956</v>
      </c>
      <c r="B928" s="35" t="s">
        <v>4957</v>
      </c>
      <c r="C928" s="35" t="s">
        <v>4958</v>
      </c>
      <c r="D928" s="34"/>
      <c r="E928" s="34"/>
      <c r="F928" s="34"/>
      <c r="G928" s="34"/>
    </row>
    <row r="929" spans="1:7" x14ac:dyDescent="0.2">
      <c r="A929" s="35" t="s">
        <v>4959</v>
      </c>
      <c r="B929" s="35" t="s">
        <v>4960</v>
      </c>
      <c r="C929" s="35" t="s">
        <v>4961</v>
      </c>
      <c r="D929" s="34"/>
      <c r="E929" s="34"/>
      <c r="F929" s="34"/>
      <c r="G929" s="34"/>
    </row>
    <row r="930" spans="1:7" x14ac:dyDescent="0.2">
      <c r="A930" s="35" t="s">
        <v>4962</v>
      </c>
      <c r="B930" s="35" t="s">
        <v>4963</v>
      </c>
      <c r="C930" s="35" t="s">
        <v>4964</v>
      </c>
      <c r="D930" s="34"/>
      <c r="E930" s="34"/>
      <c r="F930" s="34"/>
      <c r="G930" s="34"/>
    </row>
    <row r="931" spans="1:7" x14ac:dyDescent="0.2">
      <c r="A931" s="35" t="s">
        <v>4965</v>
      </c>
      <c r="B931" s="35" t="s">
        <v>4966</v>
      </c>
      <c r="C931" s="35" t="s">
        <v>4967</v>
      </c>
      <c r="D931" s="34"/>
      <c r="E931" s="34"/>
      <c r="F931" s="34"/>
      <c r="G931" s="34"/>
    </row>
    <row r="932" spans="1:7" x14ac:dyDescent="0.2">
      <c r="A932" s="35" t="s">
        <v>4968</v>
      </c>
      <c r="B932" s="35" t="s">
        <v>4969</v>
      </c>
      <c r="C932" s="35" t="s">
        <v>4970</v>
      </c>
      <c r="D932" s="34"/>
      <c r="E932" s="34"/>
      <c r="F932" s="34"/>
      <c r="G932" s="34"/>
    </row>
    <row r="933" spans="1:7" x14ac:dyDescent="0.2">
      <c r="A933" s="35" t="s">
        <v>4971</v>
      </c>
      <c r="B933" s="35" t="s">
        <v>4972</v>
      </c>
      <c r="C933" s="35" t="s">
        <v>4973</v>
      </c>
      <c r="D933" s="34"/>
      <c r="E933" s="34"/>
      <c r="F933" s="34"/>
      <c r="G933" s="34"/>
    </row>
    <row r="934" spans="1:7" x14ac:dyDescent="0.2">
      <c r="A934" s="35" t="s">
        <v>4974</v>
      </c>
      <c r="B934" s="35" t="s">
        <v>2022</v>
      </c>
      <c r="C934" s="35" t="s">
        <v>4975</v>
      </c>
      <c r="D934" s="34"/>
      <c r="E934" s="34"/>
      <c r="F934" s="34"/>
      <c r="G934" s="34"/>
    </row>
    <row r="935" spans="1:7" x14ac:dyDescent="0.2">
      <c r="A935" s="35" t="s">
        <v>4976</v>
      </c>
      <c r="B935" s="35" t="s">
        <v>4977</v>
      </c>
      <c r="C935" s="35" t="s">
        <v>4978</v>
      </c>
      <c r="D935" s="34"/>
      <c r="E935" s="34"/>
      <c r="F935" s="34"/>
      <c r="G935" s="34"/>
    </row>
    <row r="936" spans="1:7" x14ac:dyDescent="0.2">
      <c r="A936" s="35" t="s">
        <v>4979</v>
      </c>
      <c r="B936" s="35" t="s">
        <v>4980</v>
      </c>
      <c r="C936" s="35" t="s">
        <v>4981</v>
      </c>
      <c r="D936" s="34"/>
      <c r="E936" s="34"/>
      <c r="F936" s="34"/>
      <c r="G936" s="34"/>
    </row>
    <row r="937" spans="1:7" x14ac:dyDescent="0.2">
      <c r="A937" s="35" t="s">
        <v>4982</v>
      </c>
      <c r="B937" s="35" t="s">
        <v>4983</v>
      </c>
      <c r="C937" s="35" t="s">
        <v>4984</v>
      </c>
      <c r="D937" s="34"/>
      <c r="E937" s="34"/>
      <c r="F937" s="34"/>
      <c r="G937" s="34"/>
    </row>
    <row r="938" spans="1:7" x14ac:dyDescent="0.2">
      <c r="A938" s="35" t="s">
        <v>4985</v>
      </c>
      <c r="B938" s="35" t="s">
        <v>4986</v>
      </c>
      <c r="C938" s="35" t="s">
        <v>4987</v>
      </c>
      <c r="D938" s="34"/>
      <c r="E938" s="34"/>
      <c r="F938" s="34"/>
      <c r="G938" s="34"/>
    </row>
    <row r="939" spans="1:7" x14ac:dyDescent="0.2">
      <c r="A939" s="35" t="s">
        <v>4988</v>
      </c>
      <c r="B939" s="35" t="s">
        <v>4989</v>
      </c>
      <c r="C939" s="35" t="s">
        <v>4990</v>
      </c>
      <c r="D939" s="34"/>
      <c r="E939" s="34"/>
      <c r="F939" s="34"/>
      <c r="G939" s="34"/>
    </row>
    <row r="940" spans="1:7" x14ac:dyDescent="0.2">
      <c r="A940" s="35" t="s">
        <v>4991</v>
      </c>
      <c r="B940" s="35" t="s">
        <v>4992</v>
      </c>
      <c r="C940" s="35" t="s">
        <v>4993</v>
      </c>
      <c r="D940" s="34"/>
      <c r="E940" s="34"/>
      <c r="F940" s="34"/>
      <c r="G940" s="34"/>
    </row>
    <row r="941" spans="1:7" x14ac:dyDescent="0.2">
      <c r="A941" s="35" t="s">
        <v>4994</v>
      </c>
      <c r="B941" s="35" t="s">
        <v>4995</v>
      </c>
      <c r="C941" s="35" t="s">
        <v>4996</v>
      </c>
      <c r="D941" s="34"/>
      <c r="E941" s="34"/>
      <c r="F941" s="34"/>
      <c r="G941" s="34"/>
    </row>
    <row r="942" spans="1:7" x14ac:dyDescent="0.2">
      <c r="A942" s="35" t="s">
        <v>4997</v>
      </c>
      <c r="B942" s="35" t="s">
        <v>4998</v>
      </c>
      <c r="C942" s="35" t="s">
        <v>4999</v>
      </c>
      <c r="D942" s="34"/>
      <c r="E942" s="34"/>
      <c r="F942" s="34"/>
      <c r="G942" s="34"/>
    </row>
    <row r="943" spans="1:7" x14ac:dyDescent="0.2">
      <c r="A943" s="35" t="s">
        <v>5000</v>
      </c>
      <c r="B943" s="35" t="s">
        <v>5001</v>
      </c>
      <c r="C943" s="35" t="s">
        <v>5002</v>
      </c>
      <c r="D943" s="34"/>
      <c r="E943" s="34"/>
      <c r="F943" s="34"/>
      <c r="G943" s="34"/>
    </row>
    <row r="944" spans="1:7" x14ac:dyDescent="0.2">
      <c r="A944" s="35" t="s">
        <v>5003</v>
      </c>
      <c r="B944" s="35" t="s">
        <v>5004</v>
      </c>
      <c r="C944" s="35" t="s">
        <v>5005</v>
      </c>
      <c r="D944" s="34"/>
      <c r="E944" s="34"/>
      <c r="F944" s="34"/>
      <c r="G944" s="34"/>
    </row>
    <row r="945" spans="1:7" x14ac:dyDescent="0.2">
      <c r="A945" s="35" t="s">
        <v>5006</v>
      </c>
      <c r="B945" s="35" t="s">
        <v>5007</v>
      </c>
      <c r="C945" s="35" t="s">
        <v>5008</v>
      </c>
      <c r="D945" s="34"/>
      <c r="E945" s="34"/>
      <c r="F945" s="34"/>
      <c r="G945" s="34"/>
    </row>
    <row r="946" spans="1:7" x14ac:dyDescent="0.2">
      <c r="A946" s="35" t="s">
        <v>5009</v>
      </c>
      <c r="B946" s="35" t="s">
        <v>5010</v>
      </c>
      <c r="C946" s="35" t="s">
        <v>5011</v>
      </c>
      <c r="D946" s="34"/>
      <c r="E946" s="34"/>
      <c r="F946" s="34"/>
      <c r="G946" s="34"/>
    </row>
    <row r="947" spans="1:7" x14ac:dyDescent="0.2">
      <c r="A947" s="35" t="s">
        <v>5012</v>
      </c>
      <c r="B947" s="35" t="s">
        <v>5013</v>
      </c>
      <c r="C947" s="35" t="s">
        <v>5014</v>
      </c>
      <c r="D947" s="34"/>
      <c r="E947" s="34"/>
      <c r="F947" s="34"/>
      <c r="G947" s="34"/>
    </row>
    <row r="948" spans="1:7" x14ac:dyDescent="0.2">
      <c r="A948" s="35" t="s">
        <v>5015</v>
      </c>
      <c r="B948" s="35" t="s">
        <v>5016</v>
      </c>
      <c r="C948" s="35" t="s">
        <v>5017</v>
      </c>
      <c r="D948" s="34"/>
      <c r="E948" s="34"/>
      <c r="F948" s="34"/>
      <c r="G948" s="34"/>
    </row>
    <row r="949" spans="1:7" x14ac:dyDescent="0.2">
      <c r="A949" s="35" t="s">
        <v>5018</v>
      </c>
      <c r="B949" s="35" t="s">
        <v>5019</v>
      </c>
      <c r="C949" s="35" t="s">
        <v>5020</v>
      </c>
      <c r="D949" s="34"/>
      <c r="E949" s="34"/>
      <c r="F949" s="34"/>
      <c r="G949" s="34"/>
    </row>
    <row r="950" spans="1:7" x14ac:dyDescent="0.2">
      <c r="A950" s="35" t="s">
        <v>5021</v>
      </c>
      <c r="B950" s="35" t="s">
        <v>5022</v>
      </c>
      <c r="C950" s="35" t="s">
        <v>5023</v>
      </c>
      <c r="D950" s="34"/>
      <c r="E950" s="34"/>
      <c r="F950" s="34"/>
      <c r="G950" s="34"/>
    </row>
    <row r="951" spans="1:7" x14ac:dyDescent="0.2">
      <c r="A951" s="35" t="s">
        <v>5024</v>
      </c>
      <c r="B951" s="35" t="s">
        <v>5025</v>
      </c>
      <c r="C951" s="35" t="s">
        <v>5026</v>
      </c>
      <c r="D951" s="34"/>
      <c r="E951" s="34"/>
      <c r="F951" s="34"/>
      <c r="G951" s="34"/>
    </row>
    <row r="952" spans="1:7" x14ac:dyDescent="0.2">
      <c r="A952" s="35" t="s">
        <v>5027</v>
      </c>
      <c r="B952" s="35" t="s">
        <v>5028</v>
      </c>
      <c r="C952" s="35" t="s">
        <v>5029</v>
      </c>
      <c r="D952" s="34"/>
      <c r="E952" s="34"/>
      <c r="F952" s="34"/>
      <c r="G952" s="34"/>
    </row>
    <row r="953" spans="1:7" x14ac:dyDescent="0.2">
      <c r="A953" s="35" t="s">
        <v>5030</v>
      </c>
      <c r="B953" s="35" t="s">
        <v>4091</v>
      </c>
      <c r="C953" s="35" t="s">
        <v>5031</v>
      </c>
      <c r="D953" s="34"/>
      <c r="E953" s="34"/>
      <c r="F953" s="34"/>
      <c r="G953" s="34"/>
    </row>
    <row r="954" spans="1:7" x14ac:dyDescent="0.2">
      <c r="A954" s="35" t="s">
        <v>5032</v>
      </c>
      <c r="B954" s="35" t="s">
        <v>5033</v>
      </c>
      <c r="C954" s="35" t="s">
        <v>5034</v>
      </c>
      <c r="D954" s="34"/>
      <c r="E954" s="34"/>
      <c r="F954" s="34"/>
      <c r="G954" s="34"/>
    </row>
    <row r="955" spans="1:7" x14ac:dyDescent="0.2">
      <c r="A955" s="35" t="s">
        <v>5035</v>
      </c>
      <c r="B955" s="35" t="s">
        <v>5036</v>
      </c>
      <c r="C955" s="35" t="s">
        <v>5037</v>
      </c>
      <c r="D955" s="34"/>
      <c r="E955" s="34"/>
      <c r="F955" s="34"/>
      <c r="G955" s="34"/>
    </row>
    <row r="956" spans="1:7" x14ac:dyDescent="0.2">
      <c r="A956" s="35" t="s">
        <v>5038</v>
      </c>
      <c r="B956" s="35" t="s">
        <v>5039</v>
      </c>
      <c r="C956" s="35" t="s">
        <v>5040</v>
      </c>
      <c r="D956" s="34"/>
      <c r="E956" s="34"/>
      <c r="F956" s="34"/>
      <c r="G956" s="34"/>
    </row>
    <row r="957" spans="1:7" x14ac:dyDescent="0.2">
      <c r="A957" s="35" t="s">
        <v>5041</v>
      </c>
      <c r="B957" s="35" t="s">
        <v>5042</v>
      </c>
      <c r="C957" s="35" t="s">
        <v>5043</v>
      </c>
      <c r="D957" s="34"/>
      <c r="E957" s="34"/>
      <c r="F957" s="34"/>
      <c r="G957" s="34"/>
    </row>
    <row r="958" spans="1:7" x14ac:dyDescent="0.2">
      <c r="A958" s="35" t="s">
        <v>5044</v>
      </c>
      <c r="B958" s="35" t="s">
        <v>5045</v>
      </c>
      <c r="C958" s="35" t="s">
        <v>5046</v>
      </c>
      <c r="D958" s="34"/>
      <c r="E958" s="34"/>
      <c r="F958" s="34"/>
      <c r="G958" s="34"/>
    </row>
    <row r="959" spans="1:7" x14ac:dyDescent="0.2">
      <c r="A959" s="35" t="s">
        <v>5047</v>
      </c>
      <c r="B959" s="35" t="s">
        <v>5048</v>
      </c>
      <c r="C959" s="35" t="s">
        <v>5049</v>
      </c>
      <c r="D959" s="34"/>
      <c r="E959" s="34"/>
      <c r="F959" s="34"/>
      <c r="G959" s="34"/>
    </row>
    <row r="960" spans="1:7" x14ac:dyDescent="0.2">
      <c r="A960" s="35" t="s">
        <v>5050</v>
      </c>
      <c r="B960" s="35" t="s">
        <v>5051</v>
      </c>
      <c r="C960" s="35" t="s">
        <v>5052</v>
      </c>
      <c r="D960" s="34"/>
      <c r="E960" s="34"/>
      <c r="F960" s="34"/>
      <c r="G960" s="34"/>
    </row>
    <row r="961" spans="1:7" x14ac:dyDescent="0.2">
      <c r="A961" s="35" t="s">
        <v>5053</v>
      </c>
      <c r="B961" s="35" t="s">
        <v>5054</v>
      </c>
      <c r="C961" s="35" t="s">
        <v>5055</v>
      </c>
      <c r="D961" s="34"/>
      <c r="E961" s="34"/>
      <c r="F961" s="34"/>
      <c r="G961" s="34"/>
    </row>
    <row r="962" spans="1:7" x14ac:dyDescent="0.2">
      <c r="A962" s="35" t="s">
        <v>5056</v>
      </c>
      <c r="B962" s="35" t="s">
        <v>5057</v>
      </c>
      <c r="C962" s="35" t="s">
        <v>5058</v>
      </c>
      <c r="D962" s="34"/>
      <c r="E962" s="34"/>
      <c r="F962" s="34"/>
      <c r="G962" s="34"/>
    </row>
    <row r="963" spans="1:7" x14ac:dyDescent="0.2">
      <c r="A963" s="35" t="s">
        <v>5059</v>
      </c>
      <c r="B963" s="35" t="s">
        <v>5060</v>
      </c>
      <c r="C963" s="35" t="s">
        <v>5061</v>
      </c>
      <c r="D963" s="34"/>
      <c r="E963" s="34"/>
      <c r="F963" s="34"/>
      <c r="G963" s="34"/>
    </row>
    <row r="964" spans="1:7" x14ac:dyDescent="0.2">
      <c r="A964" s="35" t="s">
        <v>5062</v>
      </c>
      <c r="B964" s="35" t="s">
        <v>4019</v>
      </c>
      <c r="C964" s="35" t="s">
        <v>5063</v>
      </c>
      <c r="D964" s="34"/>
      <c r="E964" s="34"/>
      <c r="F964" s="34"/>
      <c r="G964" s="34"/>
    </row>
    <row r="965" spans="1:7" x14ac:dyDescent="0.2">
      <c r="A965" s="35" t="s">
        <v>5064</v>
      </c>
      <c r="B965" s="35" t="s">
        <v>5065</v>
      </c>
      <c r="C965" s="35" t="s">
        <v>5066</v>
      </c>
      <c r="D965" s="34"/>
      <c r="E965" s="34"/>
      <c r="F965" s="34"/>
      <c r="G965" s="34"/>
    </row>
    <row r="966" spans="1:7" x14ac:dyDescent="0.2">
      <c r="A966" s="35" t="s">
        <v>5067</v>
      </c>
      <c r="B966" s="35" t="s">
        <v>5068</v>
      </c>
      <c r="C966" s="35" t="s">
        <v>5069</v>
      </c>
      <c r="D966" s="34"/>
      <c r="E966" s="34"/>
      <c r="F966" s="34"/>
      <c r="G966" s="34"/>
    </row>
    <row r="967" spans="1:7" x14ac:dyDescent="0.2">
      <c r="A967" s="35" t="s">
        <v>5070</v>
      </c>
      <c r="B967" s="35" t="s">
        <v>5071</v>
      </c>
      <c r="C967" s="35" t="s">
        <v>5072</v>
      </c>
      <c r="D967" s="34"/>
      <c r="E967" s="34"/>
      <c r="F967" s="34"/>
      <c r="G967" s="34"/>
    </row>
    <row r="968" spans="1:7" x14ac:dyDescent="0.2">
      <c r="A968" s="35" t="s">
        <v>5073</v>
      </c>
      <c r="B968" s="35" t="s">
        <v>5074</v>
      </c>
      <c r="C968" s="35" t="s">
        <v>5075</v>
      </c>
      <c r="D968" s="34"/>
      <c r="E968" s="34"/>
      <c r="F968" s="34"/>
      <c r="G968" s="34"/>
    </row>
    <row r="969" spans="1:7" x14ac:dyDescent="0.2">
      <c r="A969" s="35" t="s">
        <v>5076</v>
      </c>
      <c r="B969" s="35" t="s">
        <v>5077</v>
      </c>
      <c r="C969" s="35" t="s">
        <v>5078</v>
      </c>
      <c r="D969" s="34"/>
      <c r="E969" s="34"/>
      <c r="F969" s="34"/>
      <c r="G969" s="34"/>
    </row>
    <row r="970" spans="1:7" x14ac:dyDescent="0.2">
      <c r="A970" s="35" t="s">
        <v>5079</v>
      </c>
      <c r="B970" s="35" t="s">
        <v>5080</v>
      </c>
      <c r="C970" s="35" t="s">
        <v>5081</v>
      </c>
      <c r="D970" s="34"/>
      <c r="E970" s="34"/>
      <c r="F970" s="34"/>
      <c r="G970" s="34"/>
    </row>
    <row r="971" spans="1:7" x14ac:dyDescent="0.2">
      <c r="A971" s="35" t="s">
        <v>5082</v>
      </c>
      <c r="B971" s="35" t="s">
        <v>5083</v>
      </c>
      <c r="C971" s="35" t="s">
        <v>5084</v>
      </c>
      <c r="D971" s="34"/>
      <c r="E971" s="34"/>
      <c r="F971" s="34"/>
      <c r="G971" s="34"/>
    </row>
    <row r="972" spans="1:7" x14ac:dyDescent="0.2">
      <c r="A972" s="35" t="s">
        <v>5085</v>
      </c>
      <c r="B972" s="35" t="s">
        <v>5086</v>
      </c>
      <c r="C972" s="35" t="s">
        <v>5087</v>
      </c>
      <c r="D972" s="34"/>
      <c r="E972" s="34"/>
      <c r="F972" s="34"/>
      <c r="G972" s="34"/>
    </row>
    <row r="973" spans="1:7" x14ac:dyDescent="0.2">
      <c r="A973" s="35" t="s">
        <v>5088</v>
      </c>
      <c r="B973" s="35" t="s">
        <v>5089</v>
      </c>
      <c r="C973" s="35" t="s">
        <v>5090</v>
      </c>
      <c r="D973" s="34"/>
      <c r="E973" s="34"/>
      <c r="F973" s="34"/>
      <c r="G973" s="34"/>
    </row>
    <row r="974" spans="1:7" x14ac:dyDescent="0.2">
      <c r="A974" s="35" t="s">
        <v>5091</v>
      </c>
      <c r="B974" s="35" t="s">
        <v>5092</v>
      </c>
      <c r="C974" s="35" t="s">
        <v>5093</v>
      </c>
      <c r="D974" s="34"/>
      <c r="E974" s="34"/>
      <c r="F974" s="34"/>
      <c r="G974" s="34"/>
    </row>
    <row r="975" spans="1:7" x14ac:dyDescent="0.2">
      <c r="A975" s="35" t="s">
        <v>5094</v>
      </c>
      <c r="B975" s="35" t="s">
        <v>5095</v>
      </c>
      <c r="C975" s="35" t="s">
        <v>5096</v>
      </c>
      <c r="D975" s="34"/>
      <c r="E975" s="34"/>
      <c r="F975" s="34"/>
      <c r="G975" s="34"/>
    </row>
    <row r="976" spans="1:7" x14ac:dyDescent="0.2">
      <c r="A976" s="35" t="s">
        <v>5097</v>
      </c>
      <c r="B976" s="35" t="s">
        <v>5098</v>
      </c>
      <c r="C976" s="35" t="s">
        <v>5099</v>
      </c>
      <c r="D976" s="34"/>
      <c r="E976" s="34"/>
      <c r="F976" s="34"/>
      <c r="G976" s="34"/>
    </row>
    <row r="977" spans="1:7" x14ac:dyDescent="0.2">
      <c r="A977" s="35" t="s">
        <v>5100</v>
      </c>
      <c r="B977" s="35" t="s">
        <v>5101</v>
      </c>
      <c r="C977" s="35" t="s">
        <v>5102</v>
      </c>
      <c r="D977" s="34"/>
      <c r="E977" s="34"/>
      <c r="F977" s="34"/>
      <c r="G977" s="34"/>
    </row>
    <row r="978" spans="1:7" x14ac:dyDescent="0.2">
      <c r="A978" s="35" t="s">
        <v>5103</v>
      </c>
      <c r="B978" s="35" t="s">
        <v>5104</v>
      </c>
      <c r="C978" s="35" t="s">
        <v>5105</v>
      </c>
      <c r="D978" s="34"/>
      <c r="E978" s="34"/>
      <c r="F978" s="34"/>
      <c r="G978" s="34"/>
    </row>
    <row r="979" spans="1:7" x14ac:dyDescent="0.2">
      <c r="A979" s="35" t="s">
        <v>5106</v>
      </c>
      <c r="B979" s="35" t="s">
        <v>5107</v>
      </c>
      <c r="C979" s="35" t="s">
        <v>5108</v>
      </c>
      <c r="D979" s="34"/>
      <c r="E979" s="34"/>
      <c r="F979" s="34"/>
      <c r="G979" s="34"/>
    </row>
    <row r="980" spans="1:7" x14ac:dyDescent="0.2">
      <c r="A980" s="35" t="s">
        <v>5109</v>
      </c>
      <c r="B980" s="35" t="s">
        <v>5110</v>
      </c>
      <c r="C980" s="35" t="s">
        <v>5111</v>
      </c>
      <c r="D980" s="34"/>
      <c r="E980" s="34"/>
      <c r="F980" s="34"/>
      <c r="G980" s="34"/>
    </row>
    <row r="981" spans="1:7" x14ac:dyDescent="0.2">
      <c r="A981" s="35" t="s">
        <v>5112</v>
      </c>
      <c r="B981" s="35" t="s">
        <v>5113</v>
      </c>
      <c r="C981" s="35" t="s">
        <v>5114</v>
      </c>
      <c r="D981" s="34"/>
      <c r="E981" s="34"/>
      <c r="F981" s="34"/>
      <c r="G981" s="34"/>
    </row>
    <row r="982" spans="1:7" x14ac:dyDescent="0.2">
      <c r="A982" s="35" t="s">
        <v>5115</v>
      </c>
      <c r="B982" s="35" t="s">
        <v>5116</v>
      </c>
      <c r="C982" s="35" t="s">
        <v>5117</v>
      </c>
      <c r="D982" s="34"/>
      <c r="E982" s="34"/>
      <c r="F982" s="34"/>
      <c r="G982" s="34"/>
    </row>
    <row r="983" spans="1:7" x14ac:dyDescent="0.2">
      <c r="A983" s="35" t="s">
        <v>5118</v>
      </c>
      <c r="B983" s="35" t="s">
        <v>5119</v>
      </c>
      <c r="C983" s="35" t="s">
        <v>5120</v>
      </c>
      <c r="D983" s="34"/>
      <c r="E983" s="34"/>
      <c r="F983" s="34"/>
      <c r="G983" s="34"/>
    </row>
    <row r="984" spans="1:7" x14ac:dyDescent="0.2">
      <c r="A984" s="35" t="s">
        <v>5121</v>
      </c>
      <c r="B984" s="35" t="s">
        <v>5122</v>
      </c>
      <c r="C984" s="35" t="s">
        <v>5123</v>
      </c>
      <c r="D984" s="34"/>
      <c r="E984" s="34"/>
      <c r="F984" s="34"/>
      <c r="G984" s="34"/>
    </row>
    <row r="985" spans="1:7" x14ac:dyDescent="0.2">
      <c r="A985" s="35" t="s">
        <v>5124</v>
      </c>
      <c r="B985" s="35" t="s">
        <v>5125</v>
      </c>
      <c r="C985" s="35" t="s">
        <v>5126</v>
      </c>
      <c r="D985" s="34"/>
      <c r="E985" s="34"/>
      <c r="F985" s="34"/>
      <c r="G985" s="34"/>
    </row>
    <row r="986" spans="1:7" x14ac:dyDescent="0.2">
      <c r="A986" s="35" t="s">
        <v>5127</v>
      </c>
      <c r="B986" s="35" t="s">
        <v>5128</v>
      </c>
      <c r="C986" s="35" t="s">
        <v>5129</v>
      </c>
      <c r="D986" s="34"/>
      <c r="E986" s="34"/>
      <c r="F986" s="34"/>
      <c r="G986" s="34"/>
    </row>
    <row r="987" spans="1:7" x14ac:dyDescent="0.2">
      <c r="A987" s="35" t="s">
        <v>5130</v>
      </c>
      <c r="B987" s="35" t="s">
        <v>5131</v>
      </c>
      <c r="C987" s="35" t="s">
        <v>5132</v>
      </c>
      <c r="D987" s="34"/>
      <c r="E987" s="34"/>
      <c r="F987" s="34"/>
      <c r="G987" s="34"/>
    </row>
    <row r="988" spans="1:7" x14ac:dyDescent="0.2">
      <c r="A988" s="35" t="s">
        <v>5133</v>
      </c>
      <c r="B988" s="35" t="s">
        <v>5134</v>
      </c>
      <c r="C988" s="35" t="s">
        <v>5135</v>
      </c>
      <c r="D988" s="34"/>
      <c r="E988" s="34"/>
      <c r="F988" s="34"/>
      <c r="G988" s="34"/>
    </row>
    <row r="989" spans="1:7" x14ac:dyDescent="0.2">
      <c r="A989" s="35" t="s">
        <v>5136</v>
      </c>
      <c r="B989" s="35" t="s">
        <v>5137</v>
      </c>
      <c r="C989" s="35" t="s">
        <v>5138</v>
      </c>
      <c r="D989" s="34"/>
      <c r="E989" s="34"/>
      <c r="F989" s="34"/>
      <c r="G989" s="34"/>
    </row>
    <row r="990" spans="1:7" x14ac:dyDescent="0.2">
      <c r="A990" s="35" t="s">
        <v>5139</v>
      </c>
      <c r="B990" s="35" t="s">
        <v>5140</v>
      </c>
      <c r="C990" s="35" t="s">
        <v>5141</v>
      </c>
      <c r="D990" s="34"/>
      <c r="E990" s="34"/>
      <c r="F990" s="34"/>
      <c r="G990" s="34"/>
    </row>
    <row r="991" spans="1:7" x14ac:dyDescent="0.2">
      <c r="A991" s="35" t="s">
        <v>5142</v>
      </c>
      <c r="B991" s="35" t="s">
        <v>4194</v>
      </c>
      <c r="C991" s="35" t="s">
        <v>5143</v>
      </c>
      <c r="D991" s="34"/>
      <c r="E991" s="34"/>
      <c r="F991" s="34"/>
      <c r="G991" s="34"/>
    </row>
    <row r="992" spans="1:7" x14ac:dyDescent="0.2">
      <c r="A992" s="35" t="s">
        <v>5144</v>
      </c>
      <c r="B992" s="35" t="s">
        <v>5145</v>
      </c>
      <c r="C992" s="35" t="s">
        <v>5146</v>
      </c>
      <c r="D992" s="34"/>
      <c r="E992" s="34"/>
      <c r="F992" s="34"/>
      <c r="G992" s="34"/>
    </row>
    <row r="993" spans="1:7" x14ac:dyDescent="0.2">
      <c r="A993" s="35" t="s">
        <v>5147</v>
      </c>
      <c r="B993" s="35" t="s">
        <v>5148</v>
      </c>
      <c r="C993" s="35" t="s">
        <v>5149</v>
      </c>
      <c r="D993" s="34"/>
      <c r="E993" s="34"/>
      <c r="F993" s="34"/>
      <c r="G993" s="34"/>
    </row>
    <row r="994" spans="1:7" x14ac:dyDescent="0.2">
      <c r="A994" s="35" t="s">
        <v>5150</v>
      </c>
      <c r="B994" s="35" t="s">
        <v>5151</v>
      </c>
      <c r="C994" s="35" t="s">
        <v>5152</v>
      </c>
      <c r="D994" s="34"/>
      <c r="E994" s="34"/>
      <c r="F994" s="34"/>
      <c r="G994" s="34"/>
    </row>
    <row r="995" spans="1:7" x14ac:dyDescent="0.2">
      <c r="A995" s="35" t="s">
        <v>5153</v>
      </c>
      <c r="B995" s="35" t="s">
        <v>5154</v>
      </c>
      <c r="C995" s="35" t="s">
        <v>5155</v>
      </c>
      <c r="D995" s="34"/>
      <c r="E995" s="34"/>
      <c r="F995" s="34"/>
      <c r="G995" s="34"/>
    </row>
    <row r="996" spans="1:7" x14ac:dyDescent="0.2">
      <c r="A996" s="35" t="s">
        <v>5156</v>
      </c>
      <c r="B996" s="35" t="s">
        <v>5157</v>
      </c>
      <c r="C996" s="35" t="s">
        <v>5158</v>
      </c>
      <c r="D996" s="34"/>
      <c r="E996" s="34"/>
      <c r="F996" s="34"/>
      <c r="G996" s="34"/>
    </row>
    <row r="997" spans="1:7" x14ac:dyDescent="0.2">
      <c r="A997" s="35" t="s">
        <v>5159</v>
      </c>
      <c r="B997" s="35" t="s">
        <v>5160</v>
      </c>
      <c r="C997" s="35" t="s">
        <v>5161</v>
      </c>
      <c r="D997" s="34"/>
      <c r="E997" s="34"/>
      <c r="F997" s="34"/>
      <c r="G997" s="34"/>
    </row>
    <row r="998" spans="1:7" x14ac:dyDescent="0.2">
      <c r="A998" s="35" t="s">
        <v>5162</v>
      </c>
      <c r="B998" s="35" t="s">
        <v>5163</v>
      </c>
      <c r="C998" s="35" t="s">
        <v>5164</v>
      </c>
      <c r="D998" s="34"/>
      <c r="E998" s="34"/>
      <c r="F998" s="34"/>
      <c r="G998" s="34"/>
    </row>
    <row r="999" spans="1:7" x14ac:dyDescent="0.2">
      <c r="A999" s="35" t="s">
        <v>5165</v>
      </c>
      <c r="B999" s="35" t="s">
        <v>5166</v>
      </c>
      <c r="C999" s="35" t="s">
        <v>5167</v>
      </c>
      <c r="D999" s="34"/>
      <c r="E999" s="34"/>
      <c r="F999" s="34"/>
      <c r="G999" s="34"/>
    </row>
    <row r="1000" spans="1:7" x14ac:dyDescent="0.2">
      <c r="A1000" s="35" t="s">
        <v>5168</v>
      </c>
      <c r="B1000" s="35" t="s">
        <v>5169</v>
      </c>
      <c r="C1000" s="35" t="s">
        <v>5170</v>
      </c>
      <c r="D1000" s="34"/>
      <c r="E1000" s="34"/>
      <c r="F1000" s="34"/>
      <c r="G1000" s="34"/>
    </row>
    <row r="1001" spans="1:7" x14ac:dyDescent="0.2">
      <c r="A1001" s="35" t="s">
        <v>5171</v>
      </c>
      <c r="B1001" s="35" t="s">
        <v>5172</v>
      </c>
      <c r="C1001" s="35" t="s">
        <v>5173</v>
      </c>
      <c r="D1001" s="34"/>
      <c r="E1001" s="34"/>
      <c r="F1001" s="34"/>
      <c r="G1001" s="34"/>
    </row>
    <row r="1002" spans="1:7" x14ac:dyDescent="0.2">
      <c r="A1002" s="35" t="s">
        <v>5174</v>
      </c>
      <c r="B1002" s="35" t="s">
        <v>5175</v>
      </c>
      <c r="C1002" s="35" t="s">
        <v>5176</v>
      </c>
      <c r="D1002" s="34"/>
      <c r="E1002" s="34"/>
      <c r="F1002" s="34"/>
      <c r="G1002" s="34"/>
    </row>
    <row r="1003" spans="1:7" x14ac:dyDescent="0.2">
      <c r="A1003" s="35" t="s">
        <v>5177</v>
      </c>
      <c r="B1003" s="35" t="s">
        <v>5178</v>
      </c>
      <c r="C1003" s="35" t="s">
        <v>5179</v>
      </c>
      <c r="D1003" s="34"/>
      <c r="E1003" s="34"/>
      <c r="F1003" s="34"/>
      <c r="G1003" s="34"/>
    </row>
    <row r="1004" spans="1:7" x14ac:dyDescent="0.2">
      <c r="A1004" s="35" t="s">
        <v>5180</v>
      </c>
      <c r="B1004" s="35" t="s">
        <v>5181</v>
      </c>
      <c r="C1004" s="35" t="s">
        <v>5182</v>
      </c>
      <c r="D1004" s="34"/>
      <c r="E1004" s="34"/>
      <c r="F1004" s="34"/>
      <c r="G1004" s="34"/>
    </row>
    <row r="1005" spans="1:7" x14ac:dyDescent="0.2">
      <c r="A1005" s="35" t="s">
        <v>5183</v>
      </c>
      <c r="B1005" s="35" t="s">
        <v>5184</v>
      </c>
      <c r="C1005" s="35" t="s">
        <v>5185</v>
      </c>
      <c r="D1005" s="34"/>
      <c r="E1005" s="34"/>
      <c r="F1005" s="34"/>
      <c r="G1005" s="34"/>
    </row>
    <row r="1006" spans="1:7" x14ac:dyDescent="0.2">
      <c r="A1006" s="35" t="s">
        <v>5186</v>
      </c>
      <c r="B1006" s="35" t="s">
        <v>5187</v>
      </c>
      <c r="C1006" s="35" t="s">
        <v>5188</v>
      </c>
      <c r="D1006" s="34"/>
      <c r="E1006" s="34"/>
      <c r="F1006" s="34"/>
      <c r="G1006" s="34"/>
    </row>
    <row r="1007" spans="1:7" x14ac:dyDescent="0.2">
      <c r="A1007" s="35" t="s">
        <v>5189</v>
      </c>
      <c r="B1007" s="35" t="s">
        <v>5190</v>
      </c>
      <c r="C1007" s="35" t="s">
        <v>5191</v>
      </c>
      <c r="D1007" s="34"/>
      <c r="E1007" s="34"/>
      <c r="F1007" s="34"/>
      <c r="G1007" s="34"/>
    </row>
    <row r="1008" spans="1:7" x14ac:dyDescent="0.2">
      <c r="A1008" s="35" t="s">
        <v>5192</v>
      </c>
      <c r="B1008" s="35" t="s">
        <v>5193</v>
      </c>
      <c r="C1008" s="35" t="s">
        <v>5194</v>
      </c>
      <c r="D1008" s="34"/>
      <c r="E1008" s="34"/>
      <c r="F1008" s="34"/>
      <c r="G1008" s="34"/>
    </row>
    <row r="1009" spans="1:7" x14ac:dyDescent="0.2">
      <c r="A1009" s="35" t="s">
        <v>5195</v>
      </c>
      <c r="B1009" s="35" t="s">
        <v>5196</v>
      </c>
      <c r="C1009" s="35" t="s">
        <v>5197</v>
      </c>
      <c r="D1009" s="34"/>
      <c r="E1009" s="34"/>
      <c r="F1009" s="34"/>
      <c r="G1009" s="34"/>
    </row>
    <row r="1010" spans="1:7" x14ac:dyDescent="0.2">
      <c r="A1010" s="35" t="s">
        <v>5198</v>
      </c>
      <c r="B1010" s="35" t="s">
        <v>5199</v>
      </c>
      <c r="C1010" s="35" t="s">
        <v>5200</v>
      </c>
      <c r="D1010" s="34"/>
      <c r="E1010" s="34"/>
      <c r="F1010" s="34"/>
      <c r="G1010" s="34"/>
    </row>
    <row r="1011" spans="1:7" x14ac:dyDescent="0.2">
      <c r="A1011" s="35" t="s">
        <v>5201</v>
      </c>
      <c r="B1011" s="35" t="s">
        <v>5202</v>
      </c>
      <c r="C1011" s="35" t="s">
        <v>5203</v>
      </c>
      <c r="D1011" s="34"/>
      <c r="E1011" s="34"/>
      <c r="F1011" s="34"/>
      <c r="G1011" s="34"/>
    </row>
    <row r="1012" spans="1:7" x14ac:dyDescent="0.2">
      <c r="A1012" s="35" t="s">
        <v>5204</v>
      </c>
      <c r="B1012" s="35" t="s">
        <v>5205</v>
      </c>
      <c r="C1012" s="35" t="s">
        <v>5206</v>
      </c>
      <c r="D1012" s="34"/>
      <c r="E1012" s="34"/>
      <c r="F1012" s="34"/>
      <c r="G1012" s="34"/>
    </row>
    <row r="1013" spans="1:7" x14ac:dyDescent="0.2">
      <c r="A1013" s="35" t="s">
        <v>5207</v>
      </c>
      <c r="B1013" s="35" t="s">
        <v>5208</v>
      </c>
      <c r="C1013" s="35" t="s">
        <v>5209</v>
      </c>
      <c r="D1013" s="34"/>
      <c r="E1013" s="34"/>
      <c r="F1013" s="34"/>
      <c r="G1013" s="34"/>
    </row>
    <row r="1014" spans="1:7" x14ac:dyDescent="0.2">
      <c r="A1014" s="35" t="s">
        <v>5210</v>
      </c>
      <c r="B1014" s="35" t="s">
        <v>5211</v>
      </c>
      <c r="C1014" s="35" t="s">
        <v>5212</v>
      </c>
      <c r="D1014" s="34"/>
      <c r="E1014" s="34"/>
      <c r="F1014" s="34"/>
      <c r="G1014" s="34"/>
    </row>
    <row r="1015" spans="1:7" x14ac:dyDescent="0.2">
      <c r="A1015" s="35" t="s">
        <v>5213</v>
      </c>
      <c r="B1015" s="35" t="s">
        <v>5214</v>
      </c>
      <c r="C1015" s="35" t="s">
        <v>5215</v>
      </c>
      <c r="D1015" s="34"/>
      <c r="E1015" s="34"/>
      <c r="F1015" s="34"/>
      <c r="G1015" s="34"/>
    </row>
    <row r="1016" spans="1:7" x14ac:dyDescent="0.2">
      <c r="A1016" s="35" t="s">
        <v>5216</v>
      </c>
      <c r="B1016" s="35" t="s">
        <v>5217</v>
      </c>
      <c r="C1016" s="35" t="s">
        <v>5218</v>
      </c>
      <c r="D1016" s="34"/>
      <c r="E1016" s="34"/>
      <c r="F1016" s="34"/>
      <c r="G1016" s="34"/>
    </row>
    <row r="1017" spans="1:7" x14ac:dyDescent="0.2">
      <c r="A1017" s="35" t="s">
        <v>5219</v>
      </c>
      <c r="B1017" s="35" t="s">
        <v>5220</v>
      </c>
      <c r="C1017" s="35" t="s">
        <v>5221</v>
      </c>
      <c r="D1017" s="34"/>
      <c r="E1017" s="34"/>
      <c r="F1017" s="34"/>
      <c r="G1017" s="34"/>
    </row>
    <row r="1018" spans="1:7" x14ac:dyDescent="0.2">
      <c r="A1018" s="35" t="s">
        <v>5222</v>
      </c>
      <c r="B1018" s="35" t="s">
        <v>5223</v>
      </c>
      <c r="C1018" s="35" t="s">
        <v>5224</v>
      </c>
      <c r="D1018" s="34"/>
      <c r="E1018" s="34"/>
      <c r="F1018" s="34"/>
      <c r="G1018" s="34"/>
    </row>
    <row r="1019" spans="1:7" x14ac:dyDescent="0.2">
      <c r="A1019" s="35" t="s">
        <v>5225</v>
      </c>
      <c r="B1019" s="35" t="s">
        <v>5226</v>
      </c>
      <c r="C1019" s="35" t="s">
        <v>5227</v>
      </c>
      <c r="D1019" s="34"/>
      <c r="E1019" s="34"/>
      <c r="F1019" s="34"/>
      <c r="G1019" s="34"/>
    </row>
    <row r="1020" spans="1:7" x14ac:dyDescent="0.2">
      <c r="A1020" s="35" t="s">
        <v>5228</v>
      </c>
      <c r="B1020" s="35" t="s">
        <v>5229</v>
      </c>
      <c r="C1020" s="35" t="s">
        <v>5230</v>
      </c>
      <c r="D1020" s="34"/>
      <c r="E1020" s="34"/>
      <c r="F1020" s="34"/>
      <c r="G1020" s="34"/>
    </row>
    <row r="1021" spans="1:7" x14ac:dyDescent="0.2">
      <c r="A1021" s="35" t="s">
        <v>5231</v>
      </c>
      <c r="B1021" s="35" t="s">
        <v>5232</v>
      </c>
      <c r="C1021" s="35" t="s">
        <v>5233</v>
      </c>
      <c r="D1021" s="34"/>
      <c r="E1021" s="34"/>
      <c r="F1021" s="34"/>
      <c r="G1021" s="34"/>
    </row>
    <row r="1022" spans="1:7" x14ac:dyDescent="0.2">
      <c r="A1022" s="35" t="s">
        <v>5234</v>
      </c>
      <c r="B1022" s="35" t="s">
        <v>5235</v>
      </c>
      <c r="C1022" s="35" t="s">
        <v>5236</v>
      </c>
      <c r="D1022" s="34"/>
      <c r="E1022" s="34"/>
      <c r="F1022" s="34"/>
      <c r="G1022" s="34"/>
    </row>
    <row r="1023" spans="1:7" x14ac:dyDescent="0.2">
      <c r="A1023" s="35" t="s">
        <v>5237</v>
      </c>
      <c r="B1023" s="35" t="s">
        <v>5238</v>
      </c>
      <c r="C1023" s="35" t="s">
        <v>5239</v>
      </c>
      <c r="D1023" s="34"/>
      <c r="E1023" s="34"/>
      <c r="F1023" s="34"/>
      <c r="G1023" s="34"/>
    </row>
    <row r="1024" spans="1:7" x14ac:dyDescent="0.2">
      <c r="A1024" s="35" t="s">
        <v>5240</v>
      </c>
      <c r="B1024" s="35" t="s">
        <v>5241</v>
      </c>
      <c r="C1024" s="35" t="s">
        <v>5242</v>
      </c>
      <c r="D1024" s="34"/>
      <c r="E1024" s="34"/>
      <c r="F1024" s="34"/>
      <c r="G1024" s="34"/>
    </row>
    <row r="1025" spans="1:7" x14ac:dyDescent="0.2">
      <c r="A1025" s="35" t="s">
        <v>5243</v>
      </c>
      <c r="B1025" s="35" t="s">
        <v>5244</v>
      </c>
      <c r="C1025" s="35" t="s">
        <v>5245</v>
      </c>
      <c r="D1025" s="34"/>
      <c r="E1025" s="34"/>
      <c r="F1025" s="34"/>
      <c r="G1025" s="34"/>
    </row>
    <row r="1026" spans="1:7" x14ac:dyDescent="0.2">
      <c r="A1026" s="35" t="s">
        <v>5246</v>
      </c>
      <c r="B1026" s="35" t="s">
        <v>5247</v>
      </c>
      <c r="C1026" s="35" t="s">
        <v>5248</v>
      </c>
      <c r="D1026" s="34"/>
      <c r="E1026" s="34"/>
      <c r="F1026" s="34"/>
      <c r="G1026" s="34"/>
    </row>
    <row r="1027" spans="1:7" x14ac:dyDescent="0.2">
      <c r="A1027" s="35" t="s">
        <v>5249</v>
      </c>
      <c r="B1027" s="35" t="s">
        <v>5048</v>
      </c>
      <c r="C1027" s="35" t="s">
        <v>5250</v>
      </c>
      <c r="D1027" s="34"/>
      <c r="E1027" s="34"/>
      <c r="F1027" s="34"/>
      <c r="G1027" s="34"/>
    </row>
    <row r="1028" spans="1:7" x14ac:dyDescent="0.2">
      <c r="A1028" s="35" t="s">
        <v>5251</v>
      </c>
      <c r="B1028" s="35" t="s">
        <v>5252</v>
      </c>
      <c r="C1028" s="35" t="s">
        <v>5253</v>
      </c>
      <c r="D1028" s="34"/>
      <c r="E1028" s="34"/>
      <c r="F1028" s="34"/>
      <c r="G1028" s="34"/>
    </row>
    <row r="1029" spans="1:7" x14ac:dyDescent="0.2">
      <c r="A1029" s="35" t="s">
        <v>5254</v>
      </c>
      <c r="B1029" s="35" t="s">
        <v>5255</v>
      </c>
      <c r="C1029" s="35" t="s">
        <v>5256</v>
      </c>
      <c r="D1029" s="34"/>
      <c r="E1029" s="34"/>
      <c r="F1029" s="34"/>
      <c r="G1029" s="34"/>
    </row>
    <row r="1030" spans="1:7" x14ac:dyDescent="0.2">
      <c r="A1030" s="35" t="s">
        <v>5257</v>
      </c>
      <c r="B1030" s="35" t="s">
        <v>5258</v>
      </c>
      <c r="C1030" s="35" t="s">
        <v>5259</v>
      </c>
      <c r="D1030" s="34"/>
      <c r="E1030" s="34"/>
      <c r="F1030" s="34"/>
      <c r="G1030" s="34"/>
    </row>
    <row r="1031" spans="1:7" x14ac:dyDescent="0.2">
      <c r="A1031" s="35" t="s">
        <v>5260</v>
      </c>
      <c r="B1031" s="35" t="s">
        <v>5261</v>
      </c>
      <c r="C1031" s="35" t="s">
        <v>5262</v>
      </c>
      <c r="D1031" s="34"/>
      <c r="E1031" s="34"/>
      <c r="F1031" s="34"/>
      <c r="G1031" s="34"/>
    </row>
    <row r="1032" spans="1:7" x14ac:dyDescent="0.2">
      <c r="A1032" s="35" t="s">
        <v>5263</v>
      </c>
      <c r="B1032" s="35" t="s">
        <v>5264</v>
      </c>
      <c r="C1032" s="35" t="s">
        <v>5265</v>
      </c>
      <c r="D1032" s="34"/>
      <c r="E1032" s="34"/>
      <c r="F1032" s="34"/>
      <c r="G1032" s="34"/>
    </row>
    <row r="1033" spans="1:7" x14ac:dyDescent="0.2">
      <c r="A1033" s="35" t="s">
        <v>5266</v>
      </c>
      <c r="B1033" s="35" t="s">
        <v>5267</v>
      </c>
      <c r="C1033" s="35" t="s">
        <v>5268</v>
      </c>
      <c r="D1033" s="34"/>
      <c r="E1033" s="34"/>
      <c r="F1033" s="34"/>
      <c r="G1033" s="34"/>
    </row>
    <row r="1034" spans="1:7" x14ac:dyDescent="0.2">
      <c r="A1034" s="35" t="s">
        <v>5269</v>
      </c>
      <c r="B1034" s="35" t="s">
        <v>5270</v>
      </c>
      <c r="C1034" s="35" t="s">
        <v>5271</v>
      </c>
      <c r="D1034" s="34"/>
      <c r="E1034" s="34"/>
      <c r="F1034" s="34"/>
      <c r="G1034" s="34"/>
    </row>
    <row r="1035" spans="1:7" x14ac:dyDescent="0.2">
      <c r="A1035" s="35" t="s">
        <v>5272</v>
      </c>
      <c r="B1035" s="35" t="s">
        <v>5273</v>
      </c>
      <c r="C1035" s="35" t="s">
        <v>5274</v>
      </c>
      <c r="D1035" s="34"/>
      <c r="E1035" s="34"/>
      <c r="F1035" s="34"/>
      <c r="G1035" s="34"/>
    </row>
    <row r="1036" spans="1:7" x14ac:dyDescent="0.2">
      <c r="A1036" s="35" t="s">
        <v>5275</v>
      </c>
      <c r="B1036" s="35" t="s">
        <v>5276</v>
      </c>
      <c r="C1036" s="35" t="s">
        <v>5277</v>
      </c>
      <c r="D1036" s="34"/>
      <c r="E1036" s="34"/>
      <c r="F1036" s="34"/>
      <c r="G1036" s="34"/>
    </row>
    <row r="1037" spans="1:7" x14ac:dyDescent="0.2">
      <c r="A1037" s="35" t="s">
        <v>5278</v>
      </c>
      <c r="B1037" s="35" t="s">
        <v>5279</v>
      </c>
      <c r="C1037" s="35" t="s">
        <v>5280</v>
      </c>
      <c r="D1037" s="34"/>
      <c r="E1037" s="34"/>
      <c r="F1037" s="34"/>
      <c r="G1037" s="34"/>
    </row>
    <row r="1038" spans="1:7" x14ac:dyDescent="0.2">
      <c r="A1038" s="35" t="s">
        <v>5281</v>
      </c>
      <c r="B1038" s="35" t="s">
        <v>5282</v>
      </c>
      <c r="C1038" s="35" t="s">
        <v>5283</v>
      </c>
      <c r="D1038" s="34"/>
      <c r="E1038" s="34"/>
      <c r="F1038" s="34"/>
      <c r="G1038" s="34"/>
    </row>
    <row r="1039" spans="1:7" x14ac:dyDescent="0.2">
      <c r="A1039" s="35" t="s">
        <v>5284</v>
      </c>
      <c r="B1039" s="35" t="s">
        <v>5285</v>
      </c>
      <c r="C1039" s="35" t="s">
        <v>5286</v>
      </c>
      <c r="D1039" s="34"/>
      <c r="E1039" s="34"/>
      <c r="F1039" s="34"/>
      <c r="G1039" s="34"/>
    </row>
    <row r="1040" spans="1:7" x14ac:dyDescent="0.2">
      <c r="A1040" s="35" t="s">
        <v>5287</v>
      </c>
      <c r="B1040" s="35" t="s">
        <v>5288</v>
      </c>
      <c r="C1040" s="35" t="s">
        <v>5289</v>
      </c>
      <c r="D1040" s="34"/>
      <c r="E1040" s="34"/>
      <c r="F1040" s="34"/>
      <c r="G1040" s="34"/>
    </row>
    <row r="1041" spans="1:7" x14ac:dyDescent="0.2">
      <c r="A1041" s="35" t="s">
        <v>5290</v>
      </c>
      <c r="B1041" s="35" t="s">
        <v>5291</v>
      </c>
      <c r="C1041" s="35" t="s">
        <v>5292</v>
      </c>
      <c r="D1041" s="34"/>
      <c r="E1041" s="34"/>
      <c r="F1041" s="34"/>
      <c r="G1041" s="34"/>
    </row>
    <row r="1042" spans="1:7" x14ac:dyDescent="0.2">
      <c r="A1042" s="35" t="s">
        <v>5293</v>
      </c>
      <c r="B1042" s="35" t="s">
        <v>5294</v>
      </c>
      <c r="C1042" s="35" t="s">
        <v>5295</v>
      </c>
      <c r="D1042" s="34"/>
      <c r="E1042" s="34"/>
      <c r="F1042" s="34"/>
      <c r="G1042" s="34"/>
    </row>
    <row r="1043" spans="1:7" x14ac:dyDescent="0.2">
      <c r="A1043" s="35" t="s">
        <v>5296</v>
      </c>
      <c r="B1043" s="35" t="s">
        <v>5297</v>
      </c>
      <c r="C1043" s="35" t="s">
        <v>5298</v>
      </c>
      <c r="D1043" s="34"/>
      <c r="E1043" s="34"/>
      <c r="F1043" s="34"/>
      <c r="G1043" s="34"/>
    </row>
    <row r="1044" spans="1:7" x14ac:dyDescent="0.2">
      <c r="A1044" s="35" t="s">
        <v>5299</v>
      </c>
      <c r="B1044" s="35" t="s">
        <v>5300</v>
      </c>
      <c r="C1044" s="35" t="s">
        <v>5301</v>
      </c>
      <c r="D1044" s="34"/>
      <c r="E1044" s="34"/>
      <c r="F1044" s="34"/>
      <c r="G1044" s="34"/>
    </row>
    <row r="1045" spans="1:7" x14ac:dyDescent="0.2">
      <c r="A1045" s="35" t="s">
        <v>5302</v>
      </c>
      <c r="B1045" s="35" t="s">
        <v>5303</v>
      </c>
      <c r="C1045" s="35" t="s">
        <v>5304</v>
      </c>
      <c r="D1045" s="34"/>
      <c r="E1045" s="34"/>
      <c r="F1045" s="34"/>
      <c r="G1045" s="34"/>
    </row>
    <row r="1046" spans="1:7" x14ac:dyDescent="0.2">
      <c r="A1046" s="35" t="s">
        <v>5305</v>
      </c>
      <c r="B1046" s="35" t="s">
        <v>5306</v>
      </c>
      <c r="C1046" s="35" t="s">
        <v>5307</v>
      </c>
      <c r="D1046" s="34"/>
      <c r="E1046" s="34"/>
      <c r="F1046" s="34"/>
      <c r="G1046" s="34"/>
    </row>
    <row r="1047" spans="1:7" x14ac:dyDescent="0.2">
      <c r="A1047" s="35" t="s">
        <v>5308</v>
      </c>
      <c r="B1047" s="35" t="s">
        <v>5309</v>
      </c>
      <c r="C1047" s="35" t="s">
        <v>5310</v>
      </c>
      <c r="D1047" s="34"/>
      <c r="E1047" s="34"/>
      <c r="F1047" s="34"/>
      <c r="G1047" s="34"/>
    </row>
    <row r="1048" spans="1:7" x14ac:dyDescent="0.2">
      <c r="A1048" s="35" t="s">
        <v>5311</v>
      </c>
      <c r="B1048" s="35" t="s">
        <v>5312</v>
      </c>
      <c r="C1048" s="35" t="s">
        <v>5313</v>
      </c>
      <c r="D1048" s="34"/>
      <c r="E1048" s="34"/>
      <c r="F1048" s="34"/>
      <c r="G1048" s="34"/>
    </row>
    <row r="1049" spans="1:7" x14ac:dyDescent="0.2">
      <c r="A1049" s="35" t="s">
        <v>5314</v>
      </c>
      <c r="B1049" s="35" t="s">
        <v>5315</v>
      </c>
      <c r="C1049" s="35" t="s">
        <v>5316</v>
      </c>
      <c r="D1049" s="34"/>
      <c r="E1049" s="34"/>
      <c r="F1049" s="34"/>
      <c r="G1049" s="34"/>
    </row>
    <row r="1050" spans="1:7" x14ac:dyDescent="0.2">
      <c r="A1050" s="35" t="s">
        <v>5317</v>
      </c>
      <c r="B1050" s="35" t="s">
        <v>5318</v>
      </c>
      <c r="C1050" s="35" t="s">
        <v>5319</v>
      </c>
      <c r="D1050" s="34"/>
      <c r="E1050" s="34"/>
      <c r="F1050" s="34"/>
      <c r="G1050" s="34"/>
    </row>
    <row r="1051" spans="1:7" x14ac:dyDescent="0.2">
      <c r="A1051" s="35" t="s">
        <v>5320</v>
      </c>
      <c r="B1051" s="35" t="s">
        <v>5321</v>
      </c>
      <c r="C1051" s="35" t="s">
        <v>5322</v>
      </c>
      <c r="D1051" s="34"/>
      <c r="E1051" s="34"/>
      <c r="F1051" s="34"/>
      <c r="G1051" s="34"/>
    </row>
    <row r="1052" spans="1:7" x14ac:dyDescent="0.2">
      <c r="A1052" s="35" t="s">
        <v>5323</v>
      </c>
      <c r="B1052" s="35" t="s">
        <v>5324</v>
      </c>
      <c r="C1052" s="35" t="s">
        <v>5325</v>
      </c>
      <c r="D1052" s="34"/>
      <c r="E1052" s="34"/>
      <c r="F1052" s="34"/>
      <c r="G1052" s="34"/>
    </row>
    <row r="1053" spans="1:7" x14ac:dyDescent="0.2">
      <c r="A1053" s="35" t="s">
        <v>5326</v>
      </c>
      <c r="B1053" s="35" t="s">
        <v>5327</v>
      </c>
      <c r="C1053" s="35" t="s">
        <v>5328</v>
      </c>
      <c r="D1053" s="34"/>
      <c r="E1053" s="34"/>
      <c r="F1053" s="34"/>
      <c r="G1053" s="34"/>
    </row>
    <row r="1054" spans="1:7" x14ac:dyDescent="0.2">
      <c r="A1054" s="35" t="s">
        <v>5329</v>
      </c>
      <c r="B1054" s="35" t="s">
        <v>5330</v>
      </c>
      <c r="C1054" s="35" t="s">
        <v>5331</v>
      </c>
      <c r="D1054" s="34"/>
      <c r="E1054" s="34"/>
      <c r="F1054" s="34"/>
      <c r="G1054" s="34"/>
    </row>
    <row r="1055" spans="1:7" x14ac:dyDescent="0.2">
      <c r="A1055" s="35" t="s">
        <v>5332</v>
      </c>
      <c r="B1055" s="35" t="s">
        <v>5333</v>
      </c>
      <c r="C1055" s="35" t="s">
        <v>5334</v>
      </c>
      <c r="D1055" s="34"/>
      <c r="E1055" s="34"/>
      <c r="F1055" s="34"/>
      <c r="G1055" s="34"/>
    </row>
    <row r="1056" spans="1:7" x14ac:dyDescent="0.2">
      <c r="A1056" s="35" t="s">
        <v>5335</v>
      </c>
      <c r="B1056" s="35" t="s">
        <v>5336</v>
      </c>
      <c r="C1056" s="35" t="s">
        <v>5337</v>
      </c>
      <c r="D1056" s="34"/>
      <c r="E1056" s="34"/>
      <c r="F1056" s="34"/>
      <c r="G1056" s="34"/>
    </row>
    <row r="1057" spans="1:7" x14ac:dyDescent="0.2">
      <c r="A1057" s="35" t="s">
        <v>5338</v>
      </c>
      <c r="B1057" s="35" t="s">
        <v>4909</v>
      </c>
      <c r="C1057" s="35" t="s">
        <v>5339</v>
      </c>
      <c r="D1057" s="34"/>
      <c r="E1057" s="34"/>
      <c r="F1057" s="34"/>
      <c r="G1057" s="34"/>
    </row>
    <row r="1058" spans="1:7" x14ac:dyDescent="0.2">
      <c r="A1058" s="35" t="s">
        <v>5340</v>
      </c>
      <c r="B1058" s="35" t="s">
        <v>5341</v>
      </c>
      <c r="C1058" s="35" t="s">
        <v>5342</v>
      </c>
      <c r="D1058" s="34"/>
      <c r="E1058" s="34"/>
      <c r="F1058" s="34"/>
      <c r="G1058" s="34"/>
    </row>
    <row r="1059" spans="1:7" x14ac:dyDescent="0.2">
      <c r="A1059" s="35" t="s">
        <v>5343</v>
      </c>
      <c r="B1059" s="35" t="s">
        <v>5344</v>
      </c>
      <c r="C1059" s="35" t="s">
        <v>5345</v>
      </c>
      <c r="D1059" s="34"/>
      <c r="E1059" s="34"/>
      <c r="F1059" s="34"/>
      <c r="G1059" s="34"/>
    </row>
    <row r="1060" spans="1:7" x14ac:dyDescent="0.2">
      <c r="A1060" s="35" t="s">
        <v>5346</v>
      </c>
      <c r="B1060" s="35" t="s">
        <v>5347</v>
      </c>
      <c r="C1060" s="35" t="s">
        <v>5348</v>
      </c>
      <c r="D1060" s="34"/>
      <c r="E1060" s="34"/>
      <c r="F1060" s="34"/>
      <c r="G1060" s="34"/>
    </row>
    <row r="1061" spans="1:7" x14ac:dyDescent="0.2">
      <c r="A1061" s="35" t="s">
        <v>5349</v>
      </c>
      <c r="B1061" s="35" t="s">
        <v>5350</v>
      </c>
      <c r="C1061" s="35" t="s">
        <v>5351</v>
      </c>
      <c r="D1061" s="34"/>
      <c r="E1061" s="34"/>
      <c r="F1061" s="34"/>
      <c r="G1061" s="34"/>
    </row>
    <row r="1062" spans="1:7" x14ac:dyDescent="0.2">
      <c r="A1062" s="35" t="s">
        <v>5352</v>
      </c>
      <c r="B1062" s="35" t="s">
        <v>5353</v>
      </c>
      <c r="C1062" s="35" t="s">
        <v>5354</v>
      </c>
      <c r="D1062" s="34"/>
      <c r="E1062" s="34"/>
      <c r="F1062" s="34"/>
      <c r="G1062" s="34"/>
    </row>
    <row r="1063" spans="1:7" x14ac:dyDescent="0.2">
      <c r="A1063" s="35" t="s">
        <v>5355</v>
      </c>
      <c r="B1063" s="35" t="s">
        <v>5356</v>
      </c>
      <c r="C1063" s="35" t="s">
        <v>5357</v>
      </c>
      <c r="D1063" s="34"/>
      <c r="E1063" s="34"/>
      <c r="F1063" s="34"/>
      <c r="G1063" s="34"/>
    </row>
    <row r="1064" spans="1:7" x14ac:dyDescent="0.2">
      <c r="A1064" s="35" t="s">
        <v>5358</v>
      </c>
      <c r="B1064" s="35" t="s">
        <v>5359</v>
      </c>
      <c r="C1064" s="35" t="s">
        <v>5360</v>
      </c>
      <c r="D1064" s="34"/>
      <c r="E1064" s="34"/>
      <c r="F1064" s="34"/>
      <c r="G1064" s="34"/>
    </row>
    <row r="1065" spans="1:7" x14ac:dyDescent="0.2">
      <c r="A1065" s="35" t="s">
        <v>5361</v>
      </c>
      <c r="B1065" s="35" t="s">
        <v>5362</v>
      </c>
      <c r="C1065" s="35" t="s">
        <v>5363</v>
      </c>
      <c r="D1065" s="34"/>
      <c r="E1065" s="34"/>
      <c r="F1065" s="34"/>
      <c r="G1065" s="34"/>
    </row>
    <row r="1066" spans="1:7" x14ac:dyDescent="0.2">
      <c r="A1066" s="35" t="s">
        <v>5364</v>
      </c>
      <c r="B1066" s="35" t="s">
        <v>5365</v>
      </c>
      <c r="C1066" s="35" t="s">
        <v>5366</v>
      </c>
      <c r="D1066" s="34"/>
      <c r="E1066" s="34"/>
      <c r="F1066" s="34"/>
      <c r="G1066" s="34"/>
    </row>
    <row r="1067" spans="1:7" x14ac:dyDescent="0.2">
      <c r="A1067" s="35" t="s">
        <v>5367</v>
      </c>
      <c r="B1067" s="35" t="s">
        <v>5368</v>
      </c>
      <c r="C1067" s="35" t="s">
        <v>5369</v>
      </c>
      <c r="D1067" s="34"/>
      <c r="E1067" s="34"/>
      <c r="F1067" s="34"/>
      <c r="G1067" s="34"/>
    </row>
    <row r="1068" spans="1:7" x14ac:dyDescent="0.2">
      <c r="A1068" s="35" t="s">
        <v>5370</v>
      </c>
      <c r="B1068" s="35" t="s">
        <v>5371</v>
      </c>
      <c r="C1068" s="35" t="s">
        <v>5372</v>
      </c>
      <c r="D1068" s="34"/>
      <c r="E1068" s="34"/>
      <c r="F1068" s="34"/>
      <c r="G1068" s="34"/>
    </row>
    <row r="1069" spans="1:7" x14ac:dyDescent="0.2">
      <c r="A1069" s="35" t="s">
        <v>5373</v>
      </c>
      <c r="B1069" s="35" t="s">
        <v>5374</v>
      </c>
      <c r="C1069" s="35" t="s">
        <v>5375</v>
      </c>
      <c r="D1069" s="34"/>
      <c r="E1069" s="34"/>
      <c r="F1069" s="34"/>
      <c r="G1069" s="34"/>
    </row>
    <row r="1070" spans="1:7" x14ac:dyDescent="0.2">
      <c r="A1070" s="35" t="s">
        <v>5376</v>
      </c>
      <c r="B1070" s="35" t="s">
        <v>5377</v>
      </c>
      <c r="C1070" s="35" t="s">
        <v>5378</v>
      </c>
      <c r="D1070" s="34"/>
      <c r="E1070" s="34"/>
      <c r="F1070" s="34"/>
      <c r="G1070" s="34"/>
    </row>
    <row r="1071" spans="1:7" x14ac:dyDescent="0.2">
      <c r="A1071" s="35" t="s">
        <v>5379</v>
      </c>
      <c r="B1071" s="35" t="s">
        <v>5380</v>
      </c>
      <c r="C1071" s="35" t="s">
        <v>5381</v>
      </c>
      <c r="D1071" s="34"/>
      <c r="E1071" s="34"/>
      <c r="F1071" s="34"/>
      <c r="G1071" s="34"/>
    </row>
    <row r="1072" spans="1:7" x14ac:dyDescent="0.2">
      <c r="A1072" s="35" t="s">
        <v>5382</v>
      </c>
      <c r="B1072" s="35" t="s">
        <v>5383</v>
      </c>
      <c r="C1072" s="35" t="s">
        <v>5384</v>
      </c>
      <c r="D1072" s="34"/>
      <c r="E1072" s="34"/>
      <c r="F1072" s="34"/>
      <c r="G1072" s="34"/>
    </row>
    <row r="1073" spans="1:7" x14ac:dyDescent="0.2">
      <c r="A1073" s="35" t="s">
        <v>5385</v>
      </c>
      <c r="B1073" s="35" t="s">
        <v>5386</v>
      </c>
      <c r="C1073" s="35" t="s">
        <v>5387</v>
      </c>
      <c r="D1073" s="34"/>
      <c r="E1073" s="34"/>
      <c r="F1073" s="34"/>
      <c r="G1073" s="34"/>
    </row>
    <row r="1074" spans="1:7" x14ac:dyDescent="0.2">
      <c r="A1074" s="35" t="s">
        <v>5388</v>
      </c>
      <c r="B1074" s="35" t="s">
        <v>5389</v>
      </c>
      <c r="C1074" s="35" t="s">
        <v>5390</v>
      </c>
      <c r="D1074" s="34"/>
      <c r="E1074" s="34"/>
      <c r="F1074" s="34"/>
      <c r="G1074" s="34"/>
    </row>
    <row r="1075" spans="1:7" x14ac:dyDescent="0.2">
      <c r="A1075" s="35" t="s">
        <v>5391</v>
      </c>
      <c r="B1075" s="35" t="s">
        <v>5392</v>
      </c>
      <c r="C1075" s="35" t="s">
        <v>5393</v>
      </c>
      <c r="D1075" s="34"/>
      <c r="E1075" s="34"/>
      <c r="F1075" s="34"/>
      <c r="G1075" s="34"/>
    </row>
    <row r="1076" spans="1:7" x14ac:dyDescent="0.2">
      <c r="A1076" s="35" t="s">
        <v>5394</v>
      </c>
      <c r="B1076" s="35" t="s">
        <v>5395</v>
      </c>
      <c r="C1076" s="35" t="s">
        <v>5396</v>
      </c>
      <c r="D1076" s="34"/>
      <c r="E1076" s="34"/>
      <c r="F1076" s="34"/>
      <c r="G1076" s="34"/>
    </row>
    <row r="1077" spans="1:7" x14ac:dyDescent="0.2">
      <c r="A1077" s="35" t="s">
        <v>5397</v>
      </c>
      <c r="B1077" s="35" t="s">
        <v>5398</v>
      </c>
      <c r="C1077" s="35" t="s">
        <v>5399</v>
      </c>
      <c r="D1077" s="34"/>
      <c r="E1077" s="34"/>
      <c r="F1077" s="34"/>
      <c r="G1077" s="34"/>
    </row>
    <row r="1078" spans="1:7" x14ac:dyDescent="0.2">
      <c r="A1078" s="35" t="s">
        <v>5400</v>
      </c>
      <c r="B1078" s="35" t="s">
        <v>5401</v>
      </c>
      <c r="C1078" s="35" t="s">
        <v>5402</v>
      </c>
      <c r="D1078" s="34"/>
      <c r="E1078" s="34"/>
      <c r="F1078" s="34"/>
      <c r="G1078" s="34"/>
    </row>
    <row r="1079" spans="1:7" x14ac:dyDescent="0.2">
      <c r="A1079" s="35" t="s">
        <v>5403</v>
      </c>
      <c r="B1079" s="35" t="s">
        <v>5404</v>
      </c>
      <c r="C1079" s="35" t="s">
        <v>5405</v>
      </c>
      <c r="D1079" s="34"/>
      <c r="E1079" s="34"/>
      <c r="F1079" s="34"/>
      <c r="G1079" s="34"/>
    </row>
    <row r="1080" spans="1:7" x14ac:dyDescent="0.2">
      <c r="A1080" s="35" t="s">
        <v>5406</v>
      </c>
      <c r="B1080" s="35" t="s">
        <v>5407</v>
      </c>
      <c r="C1080" s="35" t="s">
        <v>5408</v>
      </c>
      <c r="D1080" s="34"/>
      <c r="E1080" s="34"/>
      <c r="F1080" s="34"/>
      <c r="G1080" s="34"/>
    </row>
    <row r="1081" spans="1:7" x14ac:dyDescent="0.2">
      <c r="A1081" s="35" t="s">
        <v>5409</v>
      </c>
      <c r="B1081" s="35" t="s">
        <v>5410</v>
      </c>
      <c r="C1081" s="35" t="s">
        <v>5411</v>
      </c>
      <c r="D1081" s="34"/>
      <c r="E1081" s="34"/>
      <c r="F1081" s="34"/>
      <c r="G1081" s="34"/>
    </row>
    <row r="1082" spans="1:7" x14ac:dyDescent="0.2">
      <c r="A1082" s="35" t="s">
        <v>5412</v>
      </c>
      <c r="B1082" s="35" t="s">
        <v>5413</v>
      </c>
      <c r="C1082" s="35" t="s">
        <v>5414</v>
      </c>
      <c r="D1082" s="34"/>
      <c r="E1082" s="34"/>
      <c r="F1082" s="34"/>
      <c r="G1082" s="34"/>
    </row>
    <row r="1083" spans="1:7" x14ac:dyDescent="0.2">
      <c r="A1083" s="35" t="s">
        <v>5415</v>
      </c>
      <c r="B1083" s="35" t="s">
        <v>5416</v>
      </c>
      <c r="C1083" s="35" t="s">
        <v>5417</v>
      </c>
      <c r="D1083" s="34"/>
      <c r="E1083" s="34"/>
      <c r="F1083" s="34"/>
      <c r="G1083" s="34"/>
    </row>
    <row r="1084" spans="1:7" x14ac:dyDescent="0.2">
      <c r="A1084" s="35" t="s">
        <v>5418</v>
      </c>
      <c r="B1084" s="35" t="s">
        <v>5419</v>
      </c>
      <c r="C1084" s="35" t="s">
        <v>5420</v>
      </c>
      <c r="D1084" s="34"/>
      <c r="E1084" s="34"/>
      <c r="F1084" s="34"/>
      <c r="G1084" s="34"/>
    </row>
    <row r="1085" spans="1:7" x14ac:dyDescent="0.2">
      <c r="A1085" s="35" t="s">
        <v>5421</v>
      </c>
      <c r="B1085" s="35" t="s">
        <v>5422</v>
      </c>
      <c r="C1085" s="35" t="s">
        <v>5423</v>
      </c>
      <c r="D1085" s="34"/>
      <c r="E1085" s="34"/>
      <c r="F1085" s="34"/>
      <c r="G1085" s="34"/>
    </row>
    <row r="1086" spans="1:7" x14ac:dyDescent="0.2">
      <c r="A1086" s="35" t="s">
        <v>5424</v>
      </c>
      <c r="B1086" s="35" t="s">
        <v>5425</v>
      </c>
      <c r="C1086" s="35" t="s">
        <v>5426</v>
      </c>
      <c r="D1086" s="34"/>
      <c r="E1086" s="34"/>
      <c r="F1086" s="34"/>
      <c r="G1086" s="34"/>
    </row>
    <row r="1087" spans="1:7" x14ac:dyDescent="0.2">
      <c r="A1087" s="35" t="s">
        <v>5427</v>
      </c>
      <c r="B1087" s="35" t="s">
        <v>5428</v>
      </c>
      <c r="C1087" s="35" t="s">
        <v>5429</v>
      </c>
      <c r="D1087" s="34"/>
      <c r="E1087" s="34"/>
      <c r="F1087" s="34"/>
      <c r="G1087" s="34"/>
    </row>
    <row r="1088" spans="1:7" x14ac:dyDescent="0.2">
      <c r="A1088" s="35" t="s">
        <v>5430</v>
      </c>
      <c r="B1088" s="35" t="s">
        <v>5431</v>
      </c>
      <c r="C1088" s="35" t="s">
        <v>5432</v>
      </c>
      <c r="D1088" s="34"/>
      <c r="E1088" s="34"/>
      <c r="F1088" s="34"/>
      <c r="G1088" s="34"/>
    </row>
    <row r="1089" spans="1:7" x14ac:dyDescent="0.2">
      <c r="A1089" s="35" t="s">
        <v>5433</v>
      </c>
      <c r="B1089" s="35" t="s">
        <v>5434</v>
      </c>
      <c r="C1089" s="35" t="s">
        <v>5435</v>
      </c>
      <c r="D1089" s="34"/>
      <c r="E1089" s="34"/>
      <c r="F1089" s="34"/>
      <c r="G1089" s="34"/>
    </row>
    <row r="1090" spans="1:7" x14ac:dyDescent="0.2">
      <c r="A1090" s="35" t="s">
        <v>5436</v>
      </c>
      <c r="B1090" s="35" t="s">
        <v>5437</v>
      </c>
      <c r="C1090" s="35" t="s">
        <v>5438</v>
      </c>
      <c r="D1090" s="34"/>
      <c r="E1090" s="34"/>
      <c r="F1090" s="34"/>
      <c r="G1090" s="34"/>
    </row>
    <row r="1091" spans="1:7" x14ac:dyDescent="0.2">
      <c r="A1091" s="35" t="s">
        <v>5439</v>
      </c>
      <c r="B1091" s="35" t="s">
        <v>5440</v>
      </c>
      <c r="C1091" s="35" t="s">
        <v>5441</v>
      </c>
      <c r="D1091" s="34"/>
      <c r="E1091" s="34"/>
      <c r="F1091" s="34"/>
      <c r="G1091" s="34"/>
    </row>
    <row r="1092" spans="1:7" x14ac:dyDescent="0.2">
      <c r="A1092" s="35" t="s">
        <v>5442</v>
      </c>
      <c r="B1092" s="35" t="s">
        <v>5443</v>
      </c>
      <c r="C1092" s="35" t="s">
        <v>5444</v>
      </c>
      <c r="D1092" s="34"/>
      <c r="E1092" s="34"/>
      <c r="F1092" s="34"/>
      <c r="G1092" s="34"/>
    </row>
    <row r="1093" spans="1:7" x14ac:dyDescent="0.2">
      <c r="A1093" s="35" t="s">
        <v>5445</v>
      </c>
      <c r="B1093" s="35" t="s">
        <v>5446</v>
      </c>
      <c r="C1093" s="35" t="s">
        <v>5447</v>
      </c>
      <c r="D1093" s="34"/>
      <c r="E1093" s="34"/>
      <c r="F1093" s="34"/>
      <c r="G1093" s="34"/>
    </row>
    <row r="1094" spans="1:7" x14ac:dyDescent="0.2">
      <c r="A1094" s="35" t="s">
        <v>5448</v>
      </c>
      <c r="B1094" s="35" t="s">
        <v>5449</v>
      </c>
      <c r="C1094" s="35" t="s">
        <v>5450</v>
      </c>
      <c r="D1094" s="34"/>
      <c r="E1094" s="34"/>
      <c r="F1094" s="34"/>
      <c r="G1094" s="34"/>
    </row>
    <row r="1095" spans="1:7" x14ac:dyDescent="0.2">
      <c r="A1095" s="35" t="s">
        <v>5451</v>
      </c>
      <c r="B1095" s="35" t="s">
        <v>2685</v>
      </c>
      <c r="C1095" s="35" t="s">
        <v>5452</v>
      </c>
      <c r="D1095" s="34"/>
      <c r="E1095" s="34"/>
      <c r="F1095" s="34"/>
      <c r="G1095" s="34"/>
    </row>
    <row r="1096" spans="1:7" x14ac:dyDescent="0.2">
      <c r="A1096" s="35" t="s">
        <v>5453</v>
      </c>
      <c r="B1096" s="35" t="s">
        <v>5454</v>
      </c>
      <c r="C1096" s="35" t="s">
        <v>5455</v>
      </c>
      <c r="D1096" s="34"/>
      <c r="E1096" s="34"/>
      <c r="F1096" s="34"/>
      <c r="G1096" s="34"/>
    </row>
    <row r="1097" spans="1:7" x14ac:dyDescent="0.2">
      <c r="A1097" s="35" t="s">
        <v>5456</v>
      </c>
      <c r="B1097" s="35" t="s">
        <v>5457</v>
      </c>
      <c r="C1097" s="35" t="s">
        <v>5458</v>
      </c>
      <c r="D1097" s="34"/>
      <c r="E1097" s="34"/>
      <c r="F1097" s="34"/>
      <c r="G1097" s="34"/>
    </row>
    <row r="1098" spans="1:7" x14ac:dyDescent="0.2">
      <c r="A1098" s="35" t="s">
        <v>5459</v>
      </c>
      <c r="B1098" s="35" t="s">
        <v>5460</v>
      </c>
      <c r="C1098" s="35" t="s">
        <v>5461</v>
      </c>
      <c r="D1098" s="34"/>
      <c r="E1098" s="34"/>
      <c r="F1098" s="34"/>
      <c r="G1098" s="34"/>
    </row>
    <row r="1099" spans="1:7" x14ac:dyDescent="0.2">
      <c r="A1099" s="35" t="s">
        <v>5462</v>
      </c>
      <c r="B1099" s="35" t="s">
        <v>5463</v>
      </c>
      <c r="C1099" s="35" t="s">
        <v>5464</v>
      </c>
      <c r="D1099" s="34"/>
      <c r="E1099" s="34"/>
      <c r="F1099" s="34"/>
      <c r="G1099" s="34"/>
    </row>
    <row r="1100" spans="1:7" x14ac:dyDescent="0.2">
      <c r="A1100" s="35" t="s">
        <v>5465</v>
      </c>
      <c r="B1100" s="35" t="s">
        <v>2978</v>
      </c>
      <c r="C1100" s="35" t="s">
        <v>5466</v>
      </c>
      <c r="D1100" s="34"/>
      <c r="E1100" s="34"/>
      <c r="F1100" s="34"/>
      <c r="G1100" s="34"/>
    </row>
    <row r="1101" spans="1:7" x14ac:dyDescent="0.2">
      <c r="A1101" s="35" t="s">
        <v>5467</v>
      </c>
      <c r="B1101" s="35" t="s">
        <v>5468</v>
      </c>
      <c r="C1101" s="35" t="s">
        <v>5469</v>
      </c>
      <c r="D1101" s="34"/>
      <c r="E1101" s="34"/>
      <c r="F1101" s="34"/>
      <c r="G1101" s="34"/>
    </row>
    <row r="1102" spans="1:7" x14ac:dyDescent="0.2">
      <c r="A1102" s="35" t="s">
        <v>5470</v>
      </c>
      <c r="B1102" s="35" t="s">
        <v>5471</v>
      </c>
      <c r="C1102" s="35" t="s">
        <v>5472</v>
      </c>
      <c r="D1102" s="34"/>
      <c r="E1102" s="34"/>
      <c r="F1102" s="34"/>
      <c r="G1102" s="34"/>
    </row>
    <row r="1103" spans="1:7" x14ac:dyDescent="0.2">
      <c r="A1103" s="35" t="s">
        <v>5473</v>
      </c>
      <c r="B1103" s="35" t="s">
        <v>5474</v>
      </c>
      <c r="C1103" s="35" t="s">
        <v>5475</v>
      </c>
      <c r="D1103" s="34"/>
      <c r="E1103" s="34"/>
      <c r="F1103" s="34"/>
      <c r="G1103" s="34"/>
    </row>
    <row r="1104" spans="1:7" x14ac:dyDescent="0.2">
      <c r="A1104" s="35" t="s">
        <v>5476</v>
      </c>
      <c r="B1104" s="35" t="s">
        <v>5477</v>
      </c>
      <c r="C1104" s="35" t="s">
        <v>5478</v>
      </c>
      <c r="D1104" s="34"/>
      <c r="E1104" s="34"/>
      <c r="F1104" s="34"/>
      <c r="G1104" s="34"/>
    </row>
    <row r="1105" spans="1:7" x14ac:dyDescent="0.2">
      <c r="A1105" s="35" t="s">
        <v>5479</v>
      </c>
      <c r="B1105" s="35" t="s">
        <v>5480</v>
      </c>
      <c r="C1105" s="35" t="s">
        <v>5481</v>
      </c>
      <c r="D1105" s="34"/>
      <c r="E1105" s="34"/>
      <c r="F1105" s="34"/>
      <c r="G1105" s="34"/>
    </row>
    <row r="1106" spans="1:7" x14ac:dyDescent="0.2">
      <c r="A1106" s="35" t="s">
        <v>5482</v>
      </c>
      <c r="B1106" s="35" t="s">
        <v>5483</v>
      </c>
      <c r="C1106" s="35" t="s">
        <v>5484</v>
      </c>
      <c r="D1106" s="34"/>
      <c r="E1106" s="34"/>
      <c r="F1106" s="34"/>
      <c r="G1106" s="34"/>
    </row>
    <row r="1107" spans="1:7" x14ac:dyDescent="0.2">
      <c r="A1107" s="35" t="s">
        <v>5485</v>
      </c>
      <c r="B1107" s="35" t="s">
        <v>5486</v>
      </c>
      <c r="C1107" s="35" t="s">
        <v>5487</v>
      </c>
      <c r="D1107" s="34"/>
      <c r="E1107" s="34"/>
      <c r="F1107" s="34"/>
      <c r="G1107" s="34"/>
    </row>
    <row r="1108" spans="1:7" x14ac:dyDescent="0.2">
      <c r="A1108" s="35" t="s">
        <v>5488</v>
      </c>
      <c r="B1108" s="35" t="s">
        <v>5489</v>
      </c>
      <c r="C1108" s="35" t="s">
        <v>5490</v>
      </c>
      <c r="D1108" s="34"/>
      <c r="E1108" s="34"/>
      <c r="F1108" s="34"/>
      <c r="G1108" s="34"/>
    </row>
    <row r="1109" spans="1:7" x14ac:dyDescent="0.2">
      <c r="A1109" s="35" t="s">
        <v>5491</v>
      </c>
      <c r="B1109" s="35" t="s">
        <v>5492</v>
      </c>
      <c r="C1109" s="35" t="s">
        <v>5493</v>
      </c>
      <c r="D1109" s="34"/>
      <c r="E1109" s="34"/>
      <c r="F1109" s="34"/>
      <c r="G1109" s="34"/>
    </row>
    <row r="1110" spans="1:7" x14ac:dyDescent="0.2">
      <c r="A1110" s="35" t="s">
        <v>5494</v>
      </c>
      <c r="B1110" s="35" t="s">
        <v>5495</v>
      </c>
      <c r="C1110" s="35" t="s">
        <v>5496</v>
      </c>
      <c r="D1110" s="34"/>
      <c r="E1110" s="34"/>
      <c r="F1110" s="34"/>
      <c r="G1110" s="34"/>
    </row>
    <row r="1111" spans="1:7" x14ac:dyDescent="0.2">
      <c r="A1111" s="35" t="s">
        <v>5497</v>
      </c>
      <c r="B1111" s="35" t="s">
        <v>5498</v>
      </c>
      <c r="C1111" s="35" t="s">
        <v>5499</v>
      </c>
      <c r="D1111" s="34"/>
      <c r="E1111" s="34"/>
      <c r="F1111" s="34"/>
      <c r="G1111" s="34"/>
    </row>
    <row r="1112" spans="1:7" x14ac:dyDescent="0.2">
      <c r="A1112" s="35" t="s">
        <v>5500</v>
      </c>
      <c r="B1112" s="35" t="s">
        <v>5501</v>
      </c>
      <c r="C1112" s="35" t="s">
        <v>5502</v>
      </c>
      <c r="D1112" s="34"/>
      <c r="E1112" s="34"/>
      <c r="F1112" s="34"/>
      <c r="G1112" s="34"/>
    </row>
    <row r="1113" spans="1:7" x14ac:dyDescent="0.2">
      <c r="A1113" s="35" t="s">
        <v>5503</v>
      </c>
      <c r="B1113" s="35" t="s">
        <v>5504</v>
      </c>
      <c r="C1113" s="35" t="s">
        <v>5505</v>
      </c>
      <c r="D1113" s="34"/>
      <c r="E1113" s="34"/>
      <c r="F1113" s="34"/>
      <c r="G1113" s="34"/>
    </row>
    <row r="1114" spans="1:7" x14ac:dyDescent="0.2">
      <c r="A1114" s="35" t="s">
        <v>5506</v>
      </c>
      <c r="B1114" s="35" t="s">
        <v>5507</v>
      </c>
      <c r="C1114" s="35" t="s">
        <v>5508</v>
      </c>
      <c r="D1114" s="34"/>
      <c r="E1114" s="34"/>
      <c r="F1114" s="34"/>
      <c r="G1114" s="34"/>
    </row>
    <row r="1115" spans="1:7" x14ac:dyDescent="0.2">
      <c r="A1115" s="35" t="s">
        <v>5509</v>
      </c>
      <c r="B1115" s="35" t="s">
        <v>5510</v>
      </c>
      <c r="C1115" s="35" t="s">
        <v>5511</v>
      </c>
      <c r="D1115" s="34"/>
      <c r="E1115" s="34"/>
      <c r="F1115" s="34"/>
      <c r="G1115" s="34"/>
    </row>
    <row r="1116" spans="1:7" x14ac:dyDescent="0.2">
      <c r="A1116" s="35" t="s">
        <v>5512</v>
      </c>
      <c r="B1116" s="35" t="s">
        <v>5513</v>
      </c>
      <c r="C1116" s="35" t="s">
        <v>5514</v>
      </c>
      <c r="D1116" s="34"/>
      <c r="E1116" s="34"/>
      <c r="F1116" s="34"/>
      <c r="G1116" s="34"/>
    </row>
    <row r="1117" spans="1:7" x14ac:dyDescent="0.2">
      <c r="A1117" s="35" t="s">
        <v>5515</v>
      </c>
      <c r="B1117" s="35" t="s">
        <v>5516</v>
      </c>
      <c r="C1117" s="35" t="s">
        <v>5517</v>
      </c>
      <c r="D1117" s="34"/>
      <c r="E1117" s="34"/>
      <c r="F1117" s="34"/>
      <c r="G1117" s="34"/>
    </row>
    <row r="1118" spans="1:7" x14ac:dyDescent="0.2">
      <c r="A1118" s="35" t="s">
        <v>5518</v>
      </c>
      <c r="B1118" s="35" t="s">
        <v>5519</v>
      </c>
      <c r="C1118" s="35" t="s">
        <v>5520</v>
      </c>
      <c r="D1118" s="34"/>
      <c r="E1118" s="34"/>
      <c r="F1118" s="34"/>
      <c r="G1118" s="34"/>
    </row>
    <row r="1119" spans="1:7" x14ac:dyDescent="0.2">
      <c r="A1119" s="35" t="s">
        <v>5521</v>
      </c>
      <c r="B1119" s="35" t="s">
        <v>5522</v>
      </c>
      <c r="C1119" s="35" t="s">
        <v>5523</v>
      </c>
      <c r="D1119" s="34"/>
      <c r="E1119" s="34"/>
      <c r="F1119" s="34"/>
      <c r="G1119" s="34"/>
    </row>
    <row r="1120" spans="1:7" x14ac:dyDescent="0.2">
      <c r="A1120" s="35" t="s">
        <v>5524</v>
      </c>
      <c r="B1120" s="35" t="s">
        <v>5525</v>
      </c>
      <c r="C1120" s="35" t="s">
        <v>5526</v>
      </c>
      <c r="D1120" s="34"/>
      <c r="E1120" s="34"/>
      <c r="F1120" s="34"/>
      <c r="G1120" s="34"/>
    </row>
    <row r="1121" spans="1:7" x14ac:dyDescent="0.2">
      <c r="A1121" s="35" t="s">
        <v>5527</v>
      </c>
      <c r="B1121" s="35" t="s">
        <v>5528</v>
      </c>
      <c r="C1121" s="35" t="s">
        <v>5529</v>
      </c>
      <c r="D1121" s="34"/>
      <c r="E1121" s="34"/>
      <c r="F1121" s="34"/>
      <c r="G1121" s="34"/>
    </row>
    <row r="1122" spans="1:7" x14ac:dyDescent="0.2">
      <c r="A1122" s="35" t="s">
        <v>5530</v>
      </c>
      <c r="B1122" s="35" t="s">
        <v>5531</v>
      </c>
      <c r="C1122" s="35" t="s">
        <v>5532</v>
      </c>
      <c r="D1122" s="34"/>
      <c r="E1122" s="34"/>
      <c r="F1122" s="34"/>
      <c r="G1122" s="34"/>
    </row>
    <row r="1123" spans="1:7" x14ac:dyDescent="0.2">
      <c r="A1123" s="35" t="s">
        <v>5533</v>
      </c>
      <c r="B1123" s="35" t="s">
        <v>5534</v>
      </c>
      <c r="C1123" s="35" t="s">
        <v>5535</v>
      </c>
      <c r="D1123" s="34"/>
      <c r="E1123" s="34"/>
      <c r="F1123" s="34"/>
      <c r="G1123" s="34"/>
    </row>
    <row r="1124" spans="1:7" x14ac:dyDescent="0.2">
      <c r="A1124" s="35" t="s">
        <v>5536</v>
      </c>
      <c r="B1124" s="35" t="s">
        <v>5537</v>
      </c>
      <c r="C1124" s="35" t="s">
        <v>5538</v>
      </c>
      <c r="D1124" s="34"/>
      <c r="E1124" s="34"/>
      <c r="F1124" s="34"/>
      <c r="G1124" s="34"/>
    </row>
    <row r="1125" spans="1:7" x14ac:dyDescent="0.2">
      <c r="A1125" s="35" t="s">
        <v>5539</v>
      </c>
      <c r="B1125" s="35" t="s">
        <v>5540</v>
      </c>
      <c r="C1125" s="35" t="s">
        <v>5541</v>
      </c>
      <c r="D1125" s="34"/>
      <c r="E1125" s="34"/>
      <c r="F1125" s="34"/>
      <c r="G1125" s="34"/>
    </row>
    <row r="1126" spans="1:7" x14ac:dyDescent="0.2">
      <c r="A1126" s="35" t="s">
        <v>5542</v>
      </c>
      <c r="B1126" s="35" t="s">
        <v>5543</v>
      </c>
      <c r="C1126" s="35" t="s">
        <v>5544</v>
      </c>
      <c r="D1126" s="34"/>
      <c r="E1126" s="34"/>
      <c r="F1126" s="34"/>
      <c r="G1126" s="34"/>
    </row>
    <row r="1127" spans="1:7" x14ac:dyDescent="0.2">
      <c r="A1127" s="35" t="s">
        <v>5545</v>
      </c>
      <c r="B1127" s="35" t="s">
        <v>5546</v>
      </c>
      <c r="C1127" s="35" t="s">
        <v>5547</v>
      </c>
      <c r="D1127" s="34"/>
      <c r="E1127" s="34"/>
      <c r="F1127" s="34"/>
      <c r="G1127" s="34"/>
    </row>
    <row r="1128" spans="1:7" x14ac:dyDescent="0.2">
      <c r="A1128" s="35" t="s">
        <v>5548</v>
      </c>
      <c r="B1128" s="35" t="s">
        <v>5549</v>
      </c>
      <c r="C1128" s="35" t="s">
        <v>5550</v>
      </c>
      <c r="D1128" s="34"/>
      <c r="E1128" s="34"/>
      <c r="F1128" s="34"/>
      <c r="G1128" s="34"/>
    </row>
    <row r="1129" spans="1:7" x14ac:dyDescent="0.2">
      <c r="A1129" s="35" t="s">
        <v>5551</v>
      </c>
      <c r="B1129" s="35" t="s">
        <v>5552</v>
      </c>
      <c r="C1129" s="35" t="s">
        <v>5553</v>
      </c>
      <c r="D1129" s="34"/>
      <c r="E1129" s="34"/>
      <c r="F1129" s="34"/>
      <c r="G1129" s="34"/>
    </row>
    <row r="1130" spans="1:7" x14ac:dyDescent="0.2">
      <c r="A1130" s="35" t="s">
        <v>5554</v>
      </c>
      <c r="B1130" s="35" t="s">
        <v>5555</v>
      </c>
      <c r="C1130" s="35" t="s">
        <v>5556</v>
      </c>
      <c r="D1130" s="34"/>
      <c r="E1130" s="34"/>
      <c r="F1130" s="34"/>
      <c r="G1130" s="34"/>
    </row>
    <row r="1131" spans="1:7" x14ac:dyDescent="0.2">
      <c r="A1131" s="35" t="s">
        <v>5557</v>
      </c>
      <c r="B1131" s="35" t="s">
        <v>5558</v>
      </c>
      <c r="C1131" s="35" t="s">
        <v>5559</v>
      </c>
      <c r="D1131" s="34"/>
      <c r="E1131" s="34"/>
      <c r="F1131" s="34"/>
      <c r="G1131" s="34"/>
    </row>
    <row r="1132" spans="1:7" x14ac:dyDescent="0.2">
      <c r="A1132" s="35" t="s">
        <v>5560</v>
      </c>
      <c r="B1132" s="35" t="s">
        <v>5561</v>
      </c>
      <c r="C1132" s="35" t="s">
        <v>5562</v>
      </c>
      <c r="D1132" s="34"/>
      <c r="E1132" s="34"/>
      <c r="F1132" s="34"/>
      <c r="G1132" s="34"/>
    </row>
    <row r="1133" spans="1:7" x14ac:dyDescent="0.2">
      <c r="A1133" s="35" t="s">
        <v>5563</v>
      </c>
      <c r="B1133" s="35" t="s">
        <v>5564</v>
      </c>
      <c r="C1133" s="35" t="s">
        <v>5565</v>
      </c>
      <c r="D1133" s="34"/>
      <c r="E1133" s="34"/>
      <c r="F1133" s="34"/>
      <c r="G1133" s="34"/>
    </row>
    <row r="1134" spans="1:7" x14ac:dyDescent="0.2">
      <c r="A1134" s="35" t="s">
        <v>5566</v>
      </c>
      <c r="B1134" s="35" t="s">
        <v>5567</v>
      </c>
      <c r="C1134" s="35" t="s">
        <v>5568</v>
      </c>
      <c r="D1134" s="34"/>
      <c r="E1134" s="34"/>
      <c r="F1134" s="34"/>
      <c r="G1134" s="34"/>
    </row>
    <row r="1135" spans="1:7" x14ac:dyDescent="0.2">
      <c r="A1135" s="35" t="s">
        <v>5569</v>
      </c>
      <c r="B1135" s="35" t="s">
        <v>5570</v>
      </c>
      <c r="C1135" s="35" t="s">
        <v>5571</v>
      </c>
      <c r="D1135" s="34"/>
      <c r="E1135" s="34"/>
      <c r="F1135" s="34"/>
      <c r="G1135" s="34"/>
    </row>
    <row r="1136" spans="1:7" x14ac:dyDescent="0.2">
      <c r="A1136" s="35" t="s">
        <v>4473</v>
      </c>
      <c r="B1136" s="35" t="s">
        <v>3341</v>
      </c>
      <c r="C1136" s="35" t="s">
        <v>5572</v>
      </c>
      <c r="D1136" s="34"/>
      <c r="E1136" s="34"/>
      <c r="F1136" s="34"/>
      <c r="G1136" s="34"/>
    </row>
    <row r="1137" spans="1:7" x14ac:dyDescent="0.2">
      <c r="A1137" s="35" t="s">
        <v>5573</v>
      </c>
      <c r="B1137" s="35" t="s">
        <v>5574</v>
      </c>
      <c r="C1137" s="35" t="s">
        <v>5575</v>
      </c>
      <c r="D1137" s="34"/>
      <c r="E1137" s="34"/>
      <c r="F1137" s="34"/>
      <c r="G1137" s="34"/>
    </row>
    <row r="1138" spans="1:7" x14ac:dyDescent="0.2">
      <c r="A1138" s="35" t="s">
        <v>5576</v>
      </c>
      <c r="B1138" s="35" t="s">
        <v>5577</v>
      </c>
      <c r="C1138" s="35" t="s">
        <v>5578</v>
      </c>
      <c r="D1138" s="34"/>
      <c r="E1138" s="34"/>
      <c r="F1138" s="34"/>
      <c r="G1138" s="34"/>
    </row>
    <row r="1139" spans="1:7" x14ac:dyDescent="0.2">
      <c r="A1139" s="35" t="s">
        <v>5579</v>
      </c>
      <c r="B1139" s="35" t="s">
        <v>5580</v>
      </c>
      <c r="C1139" s="35" t="s">
        <v>5581</v>
      </c>
      <c r="D1139" s="34"/>
      <c r="E1139" s="34"/>
      <c r="F1139" s="34"/>
      <c r="G1139" s="34"/>
    </row>
    <row r="1140" spans="1:7" x14ac:dyDescent="0.2">
      <c r="A1140" s="35" t="s">
        <v>5582</v>
      </c>
      <c r="B1140" s="35" t="s">
        <v>5583</v>
      </c>
      <c r="C1140" s="35" t="s">
        <v>5584</v>
      </c>
      <c r="D1140" s="34"/>
      <c r="E1140" s="34"/>
      <c r="F1140" s="34"/>
      <c r="G1140" s="34"/>
    </row>
    <row r="1141" spans="1:7" x14ac:dyDescent="0.2">
      <c r="A1141" s="35" t="s">
        <v>5585</v>
      </c>
      <c r="B1141" s="35" t="s">
        <v>5586</v>
      </c>
      <c r="C1141" s="35" t="s">
        <v>5587</v>
      </c>
      <c r="D1141" s="34"/>
      <c r="E1141" s="34"/>
      <c r="F1141" s="34"/>
      <c r="G1141" s="34"/>
    </row>
    <row r="1142" spans="1:7" x14ac:dyDescent="0.2">
      <c r="A1142" s="35" t="s">
        <v>5588</v>
      </c>
      <c r="B1142" s="35" t="s">
        <v>5589</v>
      </c>
      <c r="C1142" s="35" t="s">
        <v>5590</v>
      </c>
      <c r="D1142" s="34"/>
      <c r="E1142" s="34"/>
      <c r="F1142" s="34"/>
      <c r="G1142" s="34"/>
    </row>
    <row r="1143" spans="1:7" x14ac:dyDescent="0.2">
      <c r="A1143" s="35" t="s">
        <v>5591</v>
      </c>
      <c r="B1143" s="35" t="s">
        <v>5592</v>
      </c>
      <c r="C1143" s="35" t="s">
        <v>5593</v>
      </c>
      <c r="D1143" s="34"/>
      <c r="E1143" s="34"/>
      <c r="F1143" s="34"/>
      <c r="G1143" s="34"/>
    </row>
    <row r="1144" spans="1:7" x14ac:dyDescent="0.2">
      <c r="A1144" s="35" t="s">
        <v>5594</v>
      </c>
      <c r="B1144" s="35" t="s">
        <v>5595</v>
      </c>
      <c r="C1144" s="35" t="s">
        <v>5596</v>
      </c>
      <c r="D1144" s="34"/>
      <c r="E1144" s="34"/>
      <c r="F1144" s="34"/>
      <c r="G1144" s="34"/>
    </row>
    <row r="1145" spans="1:7" x14ac:dyDescent="0.2">
      <c r="A1145" s="35" t="s">
        <v>5597</v>
      </c>
      <c r="B1145" s="35" t="s">
        <v>5598</v>
      </c>
      <c r="C1145" s="35" t="s">
        <v>5599</v>
      </c>
      <c r="D1145" s="34"/>
      <c r="E1145" s="34"/>
      <c r="F1145" s="34"/>
      <c r="G1145" s="34"/>
    </row>
    <row r="1146" spans="1:7" x14ac:dyDescent="0.2">
      <c r="A1146" s="35" t="s">
        <v>5600</v>
      </c>
      <c r="B1146" s="35" t="s">
        <v>5601</v>
      </c>
      <c r="C1146" s="35" t="s">
        <v>5602</v>
      </c>
      <c r="D1146" s="34"/>
      <c r="E1146" s="34"/>
      <c r="F1146" s="34"/>
      <c r="G1146" s="34"/>
    </row>
    <row r="1147" spans="1:7" x14ac:dyDescent="0.2">
      <c r="A1147" s="35" t="s">
        <v>5603</v>
      </c>
      <c r="B1147" s="35" t="s">
        <v>5604</v>
      </c>
      <c r="C1147" s="35" t="s">
        <v>5605</v>
      </c>
      <c r="D1147" s="34"/>
      <c r="E1147" s="34"/>
      <c r="F1147" s="34"/>
      <c r="G1147" s="34"/>
    </row>
    <row r="1148" spans="1:7" x14ac:dyDescent="0.2">
      <c r="A1148" s="35" t="s">
        <v>5606</v>
      </c>
      <c r="B1148" s="35" t="s">
        <v>5607</v>
      </c>
      <c r="C1148" s="35" t="s">
        <v>5608</v>
      </c>
      <c r="D1148" s="34"/>
      <c r="E1148" s="34"/>
      <c r="F1148" s="34"/>
      <c r="G1148" s="34"/>
    </row>
    <row r="1149" spans="1:7" x14ac:dyDescent="0.2">
      <c r="A1149" s="35" t="s">
        <v>5609</v>
      </c>
      <c r="B1149" s="35" t="s">
        <v>5610</v>
      </c>
      <c r="C1149" s="35" t="s">
        <v>5611</v>
      </c>
      <c r="D1149" s="34"/>
      <c r="E1149" s="34"/>
      <c r="F1149" s="34"/>
      <c r="G1149" s="34"/>
    </row>
    <row r="1150" spans="1:7" x14ac:dyDescent="0.2">
      <c r="A1150" s="35" t="s">
        <v>5612</v>
      </c>
      <c r="B1150" s="35" t="s">
        <v>5613</v>
      </c>
      <c r="C1150" s="35" t="s">
        <v>5614</v>
      </c>
      <c r="D1150" s="34"/>
      <c r="E1150" s="34"/>
      <c r="F1150" s="34"/>
      <c r="G1150" s="34"/>
    </row>
    <row r="1151" spans="1:7" x14ac:dyDescent="0.2">
      <c r="A1151" s="35" t="s">
        <v>5615</v>
      </c>
      <c r="B1151" s="35" t="s">
        <v>5616</v>
      </c>
      <c r="C1151" s="35" t="s">
        <v>5617</v>
      </c>
      <c r="D1151" s="34"/>
      <c r="E1151" s="34"/>
      <c r="F1151" s="34"/>
      <c r="G1151" s="34"/>
    </row>
    <row r="1152" spans="1:7" x14ac:dyDescent="0.2">
      <c r="A1152" s="35" t="s">
        <v>5618</v>
      </c>
      <c r="B1152" s="35" t="s">
        <v>5619</v>
      </c>
      <c r="C1152" s="35" t="s">
        <v>5620</v>
      </c>
      <c r="D1152" s="34"/>
      <c r="E1152" s="34"/>
      <c r="F1152" s="34"/>
      <c r="G1152" s="34"/>
    </row>
    <row r="1153" spans="1:7" x14ac:dyDescent="0.2">
      <c r="A1153" s="35" t="s">
        <v>5621</v>
      </c>
      <c r="B1153" s="35" t="s">
        <v>5622</v>
      </c>
      <c r="C1153" s="35" t="s">
        <v>5623</v>
      </c>
      <c r="D1153" s="34"/>
      <c r="E1153" s="34"/>
      <c r="F1153" s="34"/>
      <c r="G1153" s="34"/>
    </row>
    <row r="1154" spans="1:7" x14ac:dyDescent="0.2">
      <c r="A1154" s="35" t="s">
        <v>5624</v>
      </c>
      <c r="B1154" s="35" t="s">
        <v>5625</v>
      </c>
      <c r="C1154" s="35" t="s">
        <v>5626</v>
      </c>
      <c r="D1154" s="34"/>
      <c r="E1154" s="34"/>
      <c r="F1154" s="34"/>
      <c r="G1154" s="34"/>
    </row>
    <row r="1155" spans="1:7" x14ac:dyDescent="0.2">
      <c r="A1155" s="35" t="s">
        <v>5627</v>
      </c>
      <c r="B1155" s="35" t="s">
        <v>5628</v>
      </c>
      <c r="C1155" s="35" t="s">
        <v>5629</v>
      </c>
      <c r="D1155" s="34"/>
      <c r="E1155" s="34"/>
      <c r="F1155" s="34"/>
      <c r="G1155" s="34"/>
    </row>
    <row r="1156" spans="1:7" x14ac:dyDescent="0.2">
      <c r="A1156" s="35" t="s">
        <v>5630</v>
      </c>
      <c r="B1156" s="35" t="s">
        <v>5631</v>
      </c>
      <c r="C1156" s="35" t="s">
        <v>5632</v>
      </c>
      <c r="D1156" s="34"/>
      <c r="E1156" s="34"/>
      <c r="F1156" s="34"/>
      <c r="G1156" s="34"/>
    </row>
    <row r="1157" spans="1:7" x14ac:dyDescent="0.2">
      <c r="A1157" s="35" t="s">
        <v>5633</v>
      </c>
      <c r="B1157" s="35" t="s">
        <v>5634</v>
      </c>
      <c r="C1157" s="35" t="s">
        <v>5635</v>
      </c>
      <c r="D1157" s="34"/>
      <c r="E1157" s="34"/>
      <c r="F1157" s="34"/>
      <c r="G1157" s="34"/>
    </row>
    <row r="1158" spans="1:7" x14ac:dyDescent="0.2">
      <c r="A1158" s="35" t="s">
        <v>5636</v>
      </c>
      <c r="B1158" s="35" t="s">
        <v>5637</v>
      </c>
      <c r="C1158" s="35" t="s">
        <v>5638</v>
      </c>
      <c r="D1158" s="34"/>
      <c r="E1158" s="34"/>
      <c r="F1158" s="34"/>
      <c r="G1158" s="34"/>
    </row>
    <row r="1159" spans="1:7" x14ac:dyDescent="0.2">
      <c r="A1159" s="35" t="s">
        <v>5639</v>
      </c>
      <c r="B1159" s="35" t="s">
        <v>5640</v>
      </c>
      <c r="C1159" s="35" t="s">
        <v>5641</v>
      </c>
      <c r="D1159" s="34"/>
      <c r="E1159" s="34"/>
      <c r="F1159" s="34"/>
      <c r="G1159" s="34"/>
    </row>
    <row r="1160" spans="1:7" x14ac:dyDescent="0.2">
      <c r="A1160" s="35" t="s">
        <v>5642</v>
      </c>
      <c r="B1160" s="35" t="s">
        <v>5643</v>
      </c>
      <c r="C1160" s="35" t="s">
        <v>5644</v>
      </c>
      <c r="D1160" s="34"/>
      <c r="E1160" s="34"/>
      <c r="F1160" s="34"/>
      <c r="G1160" s="34"/>
    </row>
    <row r="1161" spans="1:7" x14ac:dyDescent="0.2">
      <c r="A1161" s="35" t="s">
        <v>5645</v>
      </c>
      <c r="B1161" s="35" t="s">
        <v>5646</v>
      </c>
      <c r="C1161" s="35" t="s">
        <v>5647</v>
      </c>
      <c r="D1161" s="34"/>
      <c r="E1161" s="34"/>
      <c r="F1161" s="34"/>
      <c r="G1161" s="34"/>
    </row>
    <row r="1162" spans="1:7" x14ac:dyDescent="0.2">
      <c r="A1162" s="35" t="s">
        <v>5648</v>
      </c>
      <c r="B1162" s="35" t="s">
        <v>5649</v>
      </c>
      <c r="C1162" s="35" t="s">
        <v>5650</v>
      </c>
      <c r="D1162" s="34"/>
      <c r="E1162" s="34"/>
      <c r="F1162" s="34"/>
      <c r="G1162" s="34"/>
    </row>
    <row r="1163" spans="1:7" x14ac:dyDescent="0.2">
      <c r="A1163" s="35" t="s">
        <v>5651</v>
      </c>
      <c r="B1163" s="35" t="s">
        <v>5652</v>
      </c>
      <c r="C1163" s="35" t="s">
        <v>5653</v>
      </c>
      <c r="D1163" s="34"/>
      <c r="E1163" s="34"/>
      <c r="F1163" s="34"/>
      <c r="G1163" s="34"/>
    </row>
    <row r="1164" spans="1:7" x14ac:dyDescent="0.2">
      <c r="A1164" s="35" t="s">
        <v>5654</v>
      </c>
      <c r="B1164" s="35" t="s">
        <v>5655</v>
      </c>
      <c r="C1164" s="35" t="s">
        <v>5656</v>
      </c>
      <c r="D1164" s="34"/>
      <c r="E1164" s="34"/>
      <c r="F1164" s="34"/>
      <c r="G1164" s="34"/>
    </row>
    <row r="1165" spans="1:7" x14ac:dyDescent="0.2">
      <c r="A1165" s="35" t="s">
        <v>5657</v>
      </c>
      <c r="B1165" s="35" t="s">
        <v>5658</v>
      </c>
      <c r="C1165" s="35" t="s">
        <v>5659</v>
      </c>
      <c r="D1165" s="34"/>
      <c r="E1165" s="34"/>
      <c r="F1165" s="34"/>
      <c r="G1165" s="34"/>
    </row>
    <row r="1166" spans="1:7" x14ac:dyDescent="0.2">
      <c r="A1166" s="35" t="s">
        <v>5660</v>
      </c>
      <c r="B1166" s="35" t="s">
        <v>5661</v>
      </c>
      <c r="C1166" s="35" t="s">
        <v>5662</v>
      </c>
      <c r="D1166" s="34"/>
      <c r="E1166" s="34"/>
      <c r="F1166" s="34"/>
      <c r="G1166" s="34"/>
    </row>
    <row r="1167" spans="1:7" x14ac:dyDescent="0.2">
      <c r="A1167" s="35" t="s">
        <v>5663</v>
      </c>
      <c r="B1167" s="35" t="s">
        <v>5664</v>
      </c>
      <c r="C1167" s="35" t="s">
        <v>5665</v>
      </c>
      <c r="D1167" s="34"/>
      <c r="E1167" s="34"/>
      <c r="F1167" s="34"/>
      <c r="G1167" s="34"/>
    </row>
    <row r="1168" spans="1:7" x14ac:dyDescent="0.2">
      <c r="A1168" s="35" t="s">
        <v>5666</v>
      </c>
      <c r="B1168" s="35" t="s">
        <v>5667</v>
      </c>
      <c r="C1168" s="35" t="s">
        <v>5668</v>
      </c>
      <c r="D1168" s="34"/>
      <c r="E1168" s="34"/>
      <c r="F1168" s="34"/>
      <c r="G1168" s="34"/>
    </row>
    <row r="1169" spans="1:7" x14ac:dyDescent="0.2">
      <c r="A1169" s="35" t="s">
        <v>5669</v>
      </c>
      <c r="B1169" s="35" t="s">
        <v>5670</v>
      </c>
      <c r="C1169" s="35" t="s">
        <v>5671</v>
      </c>
      <c r="D1169" s="34"/>
      <c r="E1169" s="34"/>
      <c r="F1169" s="34"/>
      <c r="G1169" s="34"/>
    </row>
    <row r="1170" spans="1:7" x14ac:dyDescent="0.2">
      <c r="A1170" s="35" t="s">
        <v>5672</v>
      </c>
      <c r="B1170" s="35" t="s">
        <v>5673</v>
      </c>
      <c r="C1170" s="35" t="s">
        <v>5674</v>
      </c>
      <c r="D1170" s="34"/>
      <c r="E1170" s="34"/>
      <c r="F1170" s="34"/>
      <c r="G1170" s="34"/>
    </row>
    <row r="1171" spans="1:7" x14ac:dyDescent="0.2">
      <c r="A1171" s="35" t="s">
        <v>5675</v>
      </c>
      <c r="B1171" s="35" t="s">
        <v>5676</v>
      </c>
      <c r="C1171" s="35" t="s">
        <v>5677</v>
      </c>
      <c r="D1171" s="34"/>
      <c r="E1171" s="34"/>
      <c r="F1171" s="34"/>
      <c r="G1171" s="34"/>
    </row>
    <row r="1172" spans="1:7" x14ac:dyDescent="0.2">
      <c r="A1172" s="35" t="s">
        <v>5678</v>
      </c>
      <c r="B1172" s="35" t="s">
        <v>5679</v>
      </c>
      <c r="C1172" s="35" t="s">
        <v>5680</v>
      </c>
      <c r="D1172" s="34"/>
      <c r="E1172" s="34"/>
      <c r="F1172" s="34"/>
      <c r="G1172" s="34"/>
    </row>
    <row r="1173" spans="1:7" x14ac:dyDescent="0.2">
      <c r="A1173" s="35" t="s">
        <v>5681</v>
      </c>
      <c r="B1173" s="35" t="s">
        <v>5682</v>
      </c>
      <c r="C1173" s="35" t="s">
        <v>5683</v>
      </c>
      <c r="D1173" s="34"/>
      <c r="E1173" s="34"/>
      <c r="F1173" s="34"/>
      <c r="G1173" s="34"/>
    </row>
    <row r="1174" spans="1:7" x14ac:dyDescent="0.2">
      <c r="A1174" s="35" t="s">
        <v>5684</v>
      </c>
      <c r="B1174" s="35" t="s">
        <v>5685</v>
      </c>
      <c r="C1174" s="35" t="s">
        <v>5686</v>
      </c>
      <c r="D1174" s="34"/>
      <c r="E1174" s="34"/>
      <c r="F1174" s="34"/>
      <c r="G1174" s="34"/>
    </row>
    <row r="1175" spans="1:7" x14ac:dyDescent="0.2">
      <c r="A1175" s="35" t="s">
        <v>5687</v>
      </c>
      <c r="B1175" s="35" t="s">
        <v>5688</v>
      </c>
      <c r="C1175" s="35" t="s">
        <v>5689</v>
      </c>
      <c r="D1175" s="34"/>
      <c r="E1175" s="34"/>
      <c r="F1175" s="34"/>
      <c r="G1175" s="34"/>
    </row>
    <row r="1176" spans="1:7" x14ac:dyDescent="0.2">
      <c r="A1176" s="35" t="s">
        <v>5690</v>
      </c>
      <c r="B1176" s="35" t="s">
        <v>5691</v>
      </c>
      <c r="C1176" s="35" t="s">
        <v>5692</v>
      </c>
      <c r="D1176" s="34"/>
      <c r="E1176" s="34"/>
      <c r="F1176" s="34"/>
      <c r="G1176" s="34"/>
    </row>
    <row r="1177" spans="1:7" x14ac:dyDescent="0.2">
      <c r="A1177" s="35" t="s">
        <v>5693</v>
      </c>
      <c r="B1177" s="35" t="s">
        <v>5694</v>
      </c>
      <c r="C1177" s="35" t="s">
        <v>5695</v>
      </c>
      <c r="D1177" s="34"/>
      <c r="E1177" s="34"/>
      <c r="F1177" s="34"/>
      <c r="G1177" s="34"/>
    </row>
    <row r="1178" spans="1:7" x14ac:dyDescent="0.2">
      <c r="A1178" s="35" t="s">
        <v>5696</v>
      </c>
      <c r="B1178" s="35" t="s">
        <v>5697</v>
      </c>
      <c r="C1178" s="35" t="s">
        <v>5698</v>
      </c>
      <c r="D1178" s="34"/>
      <c r="E1178" s="34"/>
      <c r="F1178" s="34"/>
      <c r="G1178" s="34"/>
    </row>
    <row r="1179" spans="1:7" x14ac:dyDescent="0.2">
      <c r="A1179" s="35" t="s">
        <v>5699</v>
      </c>
      <c r="B1179" s="35" t="s">
        <v>5700</v>
      </c>
      <c r="C1179" s="35" t="s">
        <v>5701</v>
      </c>
      <c r="D1179" s="34"/>
      <c r="E1179" s="34"/>
      <c r="F1179" s="34"/>
      <c r="G1179" s="34"/>
    </row>
    <row r="1180" spans="1:7" x14ac:dyDescent="0.2">
      <c r="A1180" s="35" t="s">
        <v>5702</v>
      </c>
      <c r="B1180" s="35" t="s">
        <v>5703</v>
      </c>
      <c r="C1180" s="35" t="s">
        <v>5704</v>
      </c>
      <c r="D1180" s="34"/>
      <c r="E1180" s="34"/>
      <c r="F1180" s="34"/>
      <c r="G1180" s="34"/>
    </row>
    <row r="1181" spans="1:7" x14ac:dyDescent="0.2">
      <c r="A1181" s="35" t="s">
        <v>5705</v>
      </c>
      <c r="B1181" s="35" t="s">
        <v>5706</v>
      </c>
      <c r="C1181" s="35" t="s">
        <v>5707</v>
      </c>
      <c r="D1181" s="34"/>
      <c r="E1181" s="34"/>
      <c r="F1181" s="34"/>
      <c r="G1181" s="34"/>
    </row>
    <row r="1182" spans="1:7" x14ac:dyDescent="0.2">
      <c r="A1182" s="35" t="s">
        <v>5708</v>
      </c>
      <c r="B1182" s="35" t="s">
        <v>5709</v>
      </c>
      <c r="C1182" s="35" t="s">
        <v>5710</v>
      </c>
      <c r="D1182" s="34"/>
      <c r="E1182" s="34"/>
      <c r="F1182" s="34"/>
      <c r="G1182" s="34"/>
    </row>
    <row r="1183" spans="1:7" x14ac:dyDescent="0.2">
      <c r="A1183" s="35" t="s">
        <v>5711</v>
      </c>
      <c r="B1183" s="35" t="s">
        <v>5712</v>
      </c>
      <c r="C1183" s="35" t="s">
        <v>5713</v>
      </c>
      <c r="D1183" s="34"/>
      <c r="E1183" s="34"/>
      <c r="F1183" s="34"/>
      <c r="G1183" s="34"/>
    </row>
    <row r="1184" spans="1:7" x14ac:dyDescent="0.2">
      <c r="A1184" s="35" t="s">
        <v>5714</v>
      </c>
      <c r="B1184" s="35" t="s">
        <v>5715</v>
      </c>
      <c r="C1184" s="35" t="s">
        <v>5716</v>
      </c>
      <c r="D1184" s="34"/>
      <c r="E1184" s="34"/>
      <c r="F1184" s="34"/>
      <c r="G1184" s="34"/>
    </row>
    <row r="1185" spans="1:7" x14ac:dyDescent="0.2">
      <c r="A1185" s="35" t="s">
        <v>5717</v>
      </c>
      <c r="B1185" s="35" t="s">
        <v>5718</v>
      </c>
      <c r="C1185" s="35" t="s">
        <v>5719</v>
      </c>
      <c r="D1185" s="34"/>
      <c r="E1185" s="34"/>
      <c r="F1185" s="34"/>
      <c r="G1185" s="34"/>
    </row>
    <row r="1186" spans="1:7" x14ac:dyDescent="0.2">
      <c r="A1186" s="35" t="s">
        <v>5720</v>
      </c>
      <c r="B1186" s="35" t="s">
        <v>5721</v>
      </c>
      <c r="C1186" s="35" t="s">
        <v>5722</v>
      </c>
      <c r="D1186" s="34"/>
      <c r="E1186" s="34"/>
      <c r="F1186" s="34"/>
      <c r="G1186" s="34"/>
    </row>
    <row r="1187" spans="1:7" x14ac:dyDescent="0.2">
      <c r="A1187" s="35" t="s">
        <v>5723</v>
      </c>
      <c r="B1187" s="35" t="s">
        <v>5724</v>
      </c>
      <c r="C1187" s="35" t="s">
        <v>5725</v>
      </c>
      <c r="D1187" s="34"/>
      <c r="E1187" s="34"/>
      <c r="F1187" s="34"/>
      <c r="G1187" s="34"/>
    </row>
    <row r="1188" spans="1:7" x14ac:dyDescent="0.2">
      <c r="A1188" s="35" t="s">
        <v>5726</v>
      </c>
      <c r="B1188" s="35" t="s">
        <v>5727</v>
      </c>
      <c r="C1188" s="35" t="s">
        <v>5728</v>
      </c>
      <c r="D1188" s="34"/>
      <c r="E1188" s="34"/>
      <c r="F1188" s="34"/>
      <c r="G1188" s="34"/>
    </row>
    <row r="1189" spans="1:7" x14ac:dyDescent="0.2">
      <c r="A1189" s="35" t="s">
        <v>5729</v>
      </c>
      <c r="B1189" s="35" t="s">
        <v>5730</v>
      </c>
      <c r="C1189" s="35" t="s">
        <v>5731</v>
      </c>
      <c r="D1189" s="34"/>
      <c r="E1189" s="34"/>
      <c r="F1189" s="34"/>
      <c r="G1189" s="34"/>
    </row>
    <row r="1190" spans="1:7" x14ac:dyDescent="0.2">
      <c r="A1190" s="35" t="s">
        <v>5732</v>
      </c>
      <c r="B1190" s="35" t="s">
        <v>5733</v>
      </c>
      <c r="C1190" s="35" t="s">
        <v>5734</v>
      </c>
      <c r="D1190" s="34"/>
      <c r="E1190" s="34"/>
      <c r="F1190" s="34"/>
      <c r="G1190" s="34"/>
    </row>
    <row r="1191" spans="1:7" x14ac:dyDescent="0.2">
      <c r="A1191" s="35" t="s">
        <v>5735</v>
      </c>
      <c r="B1191" s="35" t="s">
        <v>5736</v>
      </c>
      <c r="C1191" s="35" t="s">
        <v>5737</v>
      </c>
      <c r="D1191" s="34"/>
      <c r="E1191" s="34"/>
      <c r="F1191" s="34"/>
      <c r="G1191" s="34"/>
    </row>
    <row r="1192" spans="1:7" x14ac:dyDescent="0.2">
      <c r="A1192" s="35" t="s">
        <v>5738</v>
      </c>
      <c r="B1192" s="35" t="s">
        <v>5739</v>
      </c>
      <c r="C1192" s="35" t="s">
        <v>5740</v>
      </c>
      <c r="D1192" s="34"/>
      <c r="E1192" s="34"/>
      <c r="F1192" s="34"/>
      <c r="G1192" s="34"/>
    </row>
    <row r="1193" spans="1:7" x14ac:dyDescent="0.2">
      <c r="A1193" s="35" t="s">
        <v>5741</v>
      </c>
      <c r="B1193" s="35" t="s">
        <v>5742</v>
      </c>
      <c r="C1193" s="35" t="s">
        <v>5743</v>
      </c>
      <c r="D1193" s="34"/>
      <c r="E1193" s="34"/>
      <c r="F1193" s="34"/>
      <c r="G1193" s="34"/>
    </row>
    <row r="1194" spans="1:7" x14ac:dyDescent="0.2">
      <c r="A1194" s="35" t="s">
        <v>5744</v>
      </c>
      <c r="B1194" s="35" t="s">
        <v>5745</v>
      </c>
      <c r="C1194" s="35" t="s">
        <v>5746</v>
      </c>
      <c r="D1194" s="34"/>
      <c r="E1194" s="34"/>
      <c r="F1194" s="34"/>
      <c r="G1194" s="34"/>
    </row>
    <row r="1195" spans="1:7" x14ac:dyDescent="0.2">
      <c r="A1195" s="35" t="s">
        <v>5747</v>
      </c>
      <c r="B1195" s="35" t="s">
        <v>5748</v>
      </c>
      <c r="C1195" s="35" t="s">
        <v>5749</v>
      </c>
      <c r="D1195" s="34"/>
      <c r="E1195" s="34"/>
      <c r="F1195" s="34"/>
      <c r="G1195" s="34"/>
    </row>
    <row r="1196" spans="1:7" x14ac:dyDescent="0.2">
      <c r="A1196" s="35" t="s">
        <v>5750</v>
      </c>
      <c r="B1196" s="35" t="s">
        <v>5751</v>
      </c>
      <c r="C1196" s="35" t="s">
        <v>5752</v>
      </c>
      <c r="D1196" s="34"/>
      <c r="E1196" s="34"/>
      <c r="F1196" s="34"/>
      <c r="G1196" s="34"/>
    </row>
    <row r="1197" spans="1:7" x14ac:dyDescent="0.2">
      <c r="A1197" s="35" t="s">
        <v>5753</v>
      </c>
      <c r="B1197" s="35" t="s">
        <v>5754</v>
      </c>
      <c r="C1197" s="35" t="s">
        <v>5755</v>
      </c>
      <c r="D1197" s="34"/>
      <c r="E1197" s="34"/>
      <c r="F1197" s="34"/>
      <c r="G1197" s="34"/>
    </row>
    <row r="1198" spans="1:7" x14ac:dyDescent="0.2">
      <c r="A1198" s="35" t="s">
        <v>5756</v>
      </c>
      <c r="B1198" s="35" t="s">
        <v>5757</v>
      </c>
      <c r="C1198" s="35" t="s">
        <v>5758</v>
      </c>
      <c r="D1198" s="34"/>
      <c r="E1198" s="34"/>
      <c r="F1198" s="34"/>
      <c r="G1198" s="34"/>
    </row>
    <row r="1199" spans="1:7" x14ac:dyDescent="0.2">
      <c r="A1199" s="35" t="s">
        <v>5759</v>
      </c>
      <c r="B1199" s="35" t="s">
        <v>5760</v>
      </c>
      <c r="C1199" s="35" t="s">
        <v>5761</v>
      </c>
      <c r="D1199" s="34"/>
      <c r="E1199" s="34"/>
      <c r="F1199" s="34"/>
      <c r="G1199" s="34"/>
    </row>
    <row r="1200" spans="1:7" x14ac:dyDescent="0.2">
      <c r="A1200" s="35" t="s">
        <v>5762</v>
      </c>
      <c r="B1200" s="35" t="s">
        <v>5763</v>
      </c>
      <c r="C1200" s="35" t="s">
        <v>5764</v>
      </c>
      <c r="D1200" s="34"/>
      <c r="E1200" s="34"/>
      <c r="F1200" s="34"/>
      <c r="G1200" s="34"/>
    </row>
    <row r="1201" spans="1:7" x14ac:dyDescent="0.2">
      <c r="A1201" s="35" t="s">
        <v>5765</v>
      </c>
      <c r="B1201" s="35" t="s">
        <v>5766</v>
      </c>
      <c r="C1201" s="35" t="s">
        <v>5767</v>
      </c>
      <c r="D1201" s="34"/>
      <c r="E1201" s="34"/>
      <c r="F1201" s="34"/>
      <c r="G1201" s="34"/>
    </row>
    <row r="1202" spans="1:7" x14ac:dyDescent="0.2">
      <c r="A1202" s="35" t="s">
        <v>5768</v>
      </c>
      <c r="B1202" s="35" t="s">
        <v>5769</v>
      </c>
      <c r="C1202" s="35" t="s">
        <v>5770</v>
      </c>
      <c r="D1202" s="34"/>
      <c r="E1202" s="34"/>
      <c r="F1202" s="34"/>
      <c r="G1202" s="34"/>
    </row>
    <row r="1203" spans="1:7" x14ac:dyDescent="0.2">
      <c r="A1203" s="35" t="s">
        <v>5771</v>
      </c>
      <c r="B1203" s="35" t="s">
        <v>5772</v>
      </c>
      <c r="C1203" s="35" t="s">
        <v>5773</v>
      </c>
      <c r="D1203" s="34"/>
      <c r="E1203" s="34"/>
      <c r="F1203" s="34"/>
      <c r="G1203" s="34"/>
    </row>
    <row r="1204" spans="1:7" x14ac:dyDescent="0.2">
      <c r="A1204" s="35" t="s">
        <v>5774</v>
      </c>
      <c r="B1204" s="35" t="s">
        <v>4829</v>
      </c>
      <c r="C1204" s="35" t="s">
        <v>5775</v>
      </c>
      <c r="D1204" s="34"/>
      <c r="E1204" s="34"/>
      <c r="F1204" s="34"/>
      <c r="G1204" s="34"/>
    </row>
    <row r="1205" spans="1:7" x14ac:dyDescent="0.2">
      <c r="A1205" s="35" t="s">
        <v>5776</v>
      </c>
      <c r="B1205" s="35" t="s">
        <v>5777</v>
      </c>
      <c r="C1205" s="35" t="s">
        <v>5778</v>
      </c>
      <c r="D1205" s="34"/>
      <c r="E1205" s="34"/>
      <c r="F1205" s="34"/>
      <c r="G1205" s="34"/>
    </row>
    <row r="1206" spans="1:7" x14ac:dyDescent="0.2">
      <c r="A1206" s="35" t="s">
        <v>5779</v>
      </c>
      <c r="B1206" s="35" t="s">
        <v>5780</v>
      </c>
      <c r="C1206" s="35" t="s">
        <v>5781</v>
      </c>
      <c r="D1206" s="34"/>
      <c r="E1206" s="34"/>
      <c r="F1206" s="34"/>
      <c r="G1206" s="34"/>
    </row>
    <row r="1207" spans="1:7" x14ac:dyDescent="0.2">
      <c r="A1207" s="35" t="s">
        <v>5782</v>
      </c>
      <c r="B1207" s="35" t="s">
        <v>5783</v>
      </c>
      <c r="C1207" s="35" t="s">
        <v>5784</v>
      </c>
      <c r="D1207" s="34"/>
      <c r="E1207" s="34"/>
      <c r="F1207" s="34"/>
      <c r="G1207" s="34"/>
    </row>
    <row r="1208" spans="1:7" x14ac:dyDescent="0.2">
      <c r="A1208" s="35" t="s">
        <v>5785</v>
      </c>
      <c r="B1208" s="35" t="s">
        <v>5786</v>
      </c>
      <c r="C1208" s="35" t="s">
        <v>5787</v>
      </c>
      <c r="D1208" s="34"/>
      <c r="E1208" s="34"/>
      <c r="F1208" s="34"/>
      <c r="G1208" s="34"/>
    </row>
    <row r="1209" spans="1:7" x14ac:dyDescent="0.2">
      <c r="A1209" s="35" t="s">
        <v>5788</v>
      </c>
      <c r="B1209" s="35" t="s">
        <v>5789</v>
      </c>
      <c r="C1209" s="35" t="s">
        <v>5790</v>
      </c>
      <c r="D1209" s="34"/>
      <c r="E1209" s="34"/>
      <c r="F1209" s="34"/>
      <c r="G1209" s="34"/>
    </row>
    <row r="1210" spans="1:7" x14ac:dyDescent="0.2">
      <c r="A1210" s="35" t="s">
        <v>5791</v>
      </c>
      <c r="B1210" s="35" t="s">
        <v>5792</v>
      </c>
      <c r="C1210" s="35" t="s">
        <v>5793</v>
      </c>
      <c r="D1210" s="34"/>
      <c r="E1210" s="34"/>
      <c r="F1210" s="34"/>
      <c r="G1210" s="34"/>
    </row>
    <row r="1211" spans="1:7" x14ac:dyDescent="0.2">
      <c r="A1211" s="35" t="s">
        <v>5794</v>
      </c>
      <c r="B1211" s="35" t="s">
        <v>5795</v>
      </c>
      <c r="C1211" s="35" t="s">
        <v>5796</v>
      </c>
      <c r="D1211" s="34"/>
      <c r="E1211" s="34"/>
      <c r="F1211" s="34"/>
      <c r="G1211" s="34"/>
    </row>
    <row r="1212" spans="1:7" x14ac:dyDescent="0.2">
      <c r="A1212" s="35" t="s">
        <v>5797</v>
      </c>
      <c r="B1212" s="35" t="s">
        <v>5798</v>
      </c>
      <c r="C1212" s="35" t="s">
        <v>5799</v>
      </c>
      <c r="D1212" s="34"/>
      <c r="E1212" s="34"/>
      <c r="F1212" s="34"/>
      <c r="G1212" s="34"/>
    </row>
    <row r="1213" spans="1:7" x14ac:dyDescent="0.2">
      <c r="A1213" s="35" t="s">
        <v>5800</v>
      </c>
      <c r="B1213" s="35" t="s">
        <v>5801</v>
      </c>
      <c r="C1213" s="35" t="s">
        <v>5802</v>
      </c>
      <c r="D1213" s="34"/>
      <c r="E1213" s="34"/>
      <c r="F1213" s="34"/>
      <c r="G1213" s="34"/>
    </row>
    <row r="1214" spans="1:7" x14ac:dyDescent="0.2">
      <c r="A1214" s="35" t="s">
        <v>5803</v>
      </c>
      <c r="B1214" s="35" t="s">
        <v>5804</v>
      </c>
      <c r="C1214" s="35" t="s">
        <v>5805</v>
      </c>
      <c r="D1214" s="34"/>
      <c r="E1214" s="34"/>
      <c r="F1214" s="34"/>
      <c r="G1214" s="34"/>
    </row>
    <row r="1215" spans="1:7" x14ac:dyDescent="0.2">
      <c r="A1215" s="35" t="s">
        <v>5806</v>
      </c>
      <c r="B1215" s="35" t="s">
        <v>5807</v>
      </c>
      <c r="C1215" s="35" t="s">
        <v>5808</v>
      </c>
      <c r="D1215" s="34"/>
      <c r="E1215" s="34"/>
      <c r="F1215" s="34"/>
      <c r="G1215" s="34"/>
    </row>
    <row r="1216" spans="1:7" x14ac:dyDescent="0.2">
      <c r="A1216" s="35" t="s">
        <v>5809</v>
      </c>
      <c r="B1216" s="35" t="s">
        <v>5810</v>
      </c>
      <c r="C1216" s="35" t="s">
        <v>5811</v>
      </c>
      <c r="D1216" s="34"/>
      <c r="E1216" s="34"/>
      <c r="F1216" s="34"/>
      <c r="G1216" s="34"/>
    </row>
    <row r="1217" spans="1:7" x14ac:dyDescent="0.2">
      <c r="A1217" s="35" t="s">
        <v>5812</v>
      </c>
      <c r="B1217" s="35" t="s">
        <v>5813</v>
      </c>
      <c r="C1217" s="35" t="s">
        <v>5814</v>
      </c>
      <c r="D1217" s="34"/>
      <c r="E1217" s="34"/>
      <c r="F1217" s="34"/>
      <c r="G1217" s="34"/>
    </row>
    <row r="1218" spans="1:7" x14ac:dyDescent="0.2">
      <c r="A1218" s="35" t="s">
        <v>5815</v>
      </c>
      <c r="B1218" s="35" t="s">
        <v>2236</v>
      </c>
      <c r="C1218" s="35" t="s">
        <v>5816</v>
      </c>
      <c r="D1218" s="34"/>
      <c r="E1218" s="34"/>
      <c r="F1218" s="34"/>
      <c r="G1218" s="34"/>
    </row>
    <row r="1219" spans="1:7" x14ac:dyDescent="0.2">
      <c r="A1219" s="35" t="s">
        <v>5817</v>
      </c>
      <c r="B1219" s="35" t="s">
        <v>5818</v>
      </c>
      <c r="C1219" s="35" t="s">
        <v>5819</v>
      </c>
      <c r="D1219" s="34"/>
      <c r="E1219" s="34"/>
      <c r="F1219" s="34"/>
      <c r="G1219" s="34"/>
    </row>
    <row r="1220" spans="1:7" x14ac:dyDescent="0.2">
      <c r="A1220" s="35" t="s">
        <v>5820</v>
      </c>
      <c r="B1220" s="35" t="s">
        <v>5821</v>
      </c>
      <c r="C1220" s="35" t="s">
        <v>5822</v>
      </c>
      <c r="D1220" s="34"/>
      <c r="E1220" s="34"/>
      <c r="F1220" s="34"/>
      <c r="G1220" s="34"/>
    </row>
    <row r="1221" spans="1:7" x14ac:dyDescent="0.2">
      <c r="A1221" s="35" t="s">
        <v>5823</v>
      </c>
      <c r="B1221" s="35" t="s">
        <v>5824</v>
      </c>
      <c r="C1221" s="35" t="s">
        <v>5825</v>
      </c>
      <c r="D1221" s="34"/>
      <c r="E1221" s="34"/>
      <c r="F1221" s="34"/>
      <c r="G1221" s="34"/>
    </row>
    <row r="1222" spans="1:7" x14ac:dyDescent="0.2">
      <c r="A1222" s="35" t="s">
        <v>5826</v>
      </c>
      <c r="B1222" s="35" t="s">
        <v>5827</v>
      </c>
      <c r="C1222" s="35" t="s">
        <v>5828</v>
      </c>
      <c r="D1222" s="34"/>
      <c r="E1222" s="34"/>
      <c r="F1222" s="34"/>
      <c r="G1222" s="34"/>
    </row>
    <row r="1223" spans="1:7" x14ac:dyDescent="0.2">
      <c r="A1223" s="35" t="s">
        <v>5829</v>
      </c>
      <c r="B1223" s="35" t="s">
        <v>5830</v>
      </c>
      <c r="C1223" s="35" t="s">
        <v>5831</v>
      </c>
      <c r="D1223" s="34"/>
      <c r="E1223" s="34"/>
      <c r="F1223" s="34"/>
      <c r="G1223" s="34"/>
    </row>
    <row r="1224" spans="1:7" x14ac:dyDescent="0.2">
      <c r="A1224" s="35" t="s">
        <v>5832</v>
      </c>
      <c r="B1224" s="35" t="s">
        <v>5833</v>
      </c>
      <c r="C1224" s="35" t="s">
        <v>5834</v>
      </c>
      <c r="D1224" s="34"/>
      <c r="E1224" s="34"/>
      <c r="F1224" s="34"/>
      <c r="G1224" s="34"/>
    </row>
    <row r="1225" spans="1:7" x14ac:dyDescent="0.2">
      <c r="A1225" s="35" t="s">
        <v>5835</v>
      </c>
      <c r="B1225" s="35" t="s">
        <v>5836</v>
      </c>
      <c r="C1225" s="35" t="s">
        <v>5837</v>
      </c>
      <c r="D1225" s="34"/>
      <c r="E1225" s="34"/>
      <c r="F1225" s="34"/>
      <c r="G1225" s="34"/>
    </row>
    <row r="1226" spans="1:7" x14ac:dyDescent="0.2">
      <c r="A1226" s="35" t="s">
        <v>5838</v>
      </c>
      <c r="B1226" s="35" t="s">
        <v>5839</v>
      </c>
      <c r="C1226" s="35" t="s">
        <v>5840</v>
      </c>
      <c r="D1226" s="34"/>
      <c r="E1226" s="34"/>
      <c r="F1226" s="34"/>
      <c r="G1226" s="34"/>
    </row>
    <row r="1227" spans="1:7" x14ac:dyDescent="0.2">
      <c r="A1227" s="35" t="s">
        <v>5841</v>
      </c>
      <c r="B1227" s="35" t="s">
        <v>5842</v>
      </c>
      <c r="C1227" s="35" t="s">
        <v>5843</v>
      </c>
      <c r="D1227" s="34"/>
      <c r="E1227" s="34"/>
      <c r="F1227" s="34"/>
      <c r="G1227" s="34"/>
    </row>
    <row r="1228" spans="1:7" x14ac:dyDescent="0.2">
      <c r="A1228" s="35" t="s">
        <v>5844</v>
      </c>
      <c r="B1228" s="35" t="s">
        <v>5845</v>
      </c>
      <c r="C1228" s="35" t="s">
        <v>5846</v>
      </c>
      <c r="D1228" s="34"/>
      <c r="E1228" s="34"/>
      <c r="F1228" s="34"/>
      <c r="G1228" s="34"/>
    </row>
    <row r="1229" spans="1:7" x14ac:dyDescent="0.2">
      <c r="A1229" s="35" t="s">
        <v>5847</v>
      </c>
      <c r="B1229" s="35" t="s">
        <v>5848</v>
      </c>
      <c r="C1229" s="35" t="s">
        <v>5849</v>
      </c>
      <c r="D1229" s="34"/>
      <c r="E1229" s="34"/>
      <c r="F1229" s="34"/>
      <c r="G1229" s="34"/>
    </row>
    <row r="1230" spans="1:7" x14ac:dyDescent="0.2">
      <c r="A1230" s="35" t="s">
        <v>5850</v>
      </c>
      <c r="B1230" s="35" t="s">
        <v>5851</v>
      </c>
      <c r="C1230" s="35" t="s">
        <v>5852</v>
      </c>
      <c r="D1230" s="34"/>
      <c r="E1230" s="34"/>
      <c r="F1230" s="34"/>
      <c r="G1230" s="34"/>
    </row>
    <row r="1231" spans="1:7" x14ac:dyDescent="0.2">
      <c r="A1231" s="35" t="s">
        <v>5853</v>
      </c>
      <c r="B1231" s="35" t="s">
        <v>5854</v>
      </c>
      <c r="C1231" s="35" t="s">
        <v>5855</v>
      </c>
      <c r="D1231" s="34"/>
      <c r="E1231" s="34"/>
      <c r="F1231" s="34"/>
      <c r="G1231" s="34"/>
    </row>
    <row r="1232" spans="1:7" x14ac:dyDescent="0.2">
      <c r="A1232" s="35" t="s">
        <v>5856</v>
      </c>
      <c r="B1232" s="35" t="s">
        <v>5857</v>
      </c>
      <c r="C1232" s="35" t="s">
        <v>5858</v>
      </c>
      <c r="D1232" s="34"/>
      <c r="E1232" s="34"/>
      <c r="F1232" s="34"/>
      <c r="G1232" s="34"/>
    </row>
    <row r="1233" spans="1:7" x14ac:dyDescent="0.2">
      <c r="A1233" s="35" t="s">
        <v>5859</v>
      </c>
      <c r="B1233" s="35" t="s">
        <v>5860</v>
      </c>
      <c r="C1233" s="35" t="s">
        <v>5861</v>
      </c>
      <c r="D1233" s="34"/>
      <c r="E1233" s="34"/>
      <c r="F1233" s="34"/>
      <c r="G1233" s="34"/>
    </row>
    <row r="1234" spans="1:7" x14ac:dyDescent="0.2">
      <c r="A1234" s="35" t="s">
        <v>5862</v>
      </c>
      <c r="B1234" s="35" t="s">
        <v>5863</v>
      </c>
      <c r="C1234" s="35" t="s">
        <v>5864</v>
      </c>
      <c r="D1234" s="34"/>
      <c r="E1234" s="34"/>
      <c r="F1234" s="34"/>
      <c r="G1234" s="34"/>
    </row>
    <row r="1235" spans="1:7" x14ac:dyDescent="0.2">
      <c r="A1235" s="35" t="s">
        <v>5865</v>
      </c>
      <c r="B1235" s="35" t="s">
        <v>5866</v>
      </c>
      <c r="C1235" s="35" t="s">
        <v>5867</v>
      </c>
      <c r="D1235" s="34"/>
      <c r="E1235" s="34"/>
      <c r="F1235" s="34"/>
      <c r="G1235" s="34"/>
    </row>
    <row r="1236" spans="1:7" x14ac:dyDescent="0.2">
      <c r="A1236" s="35" t="s">
        <v>5868</v>
      </c>
      <c r="B1236" s="35" t="s">
        <v>5869</v>
      </c>
      <c r="C1236" s="35" t="s">
        <v>5870</v>
      </c>
      <c r="D1236" s="34"/>
      <c r="E1236" s="34"/>
      <c r="F1236" s="34"/>
      <c r="G1236" s="34"/>
    </row>
    <row r="1237" spans="1:7" x14ac:dyDescent="0.2">
      <c r="A1237" s="35" t="s">
        <v>5871</v>
      </c>
      <c r="B1237" s="35" t="s">
        <v>5872</v>
      </c>
      <c r="C1237" s="35" t="s">
        <v>5873</v>
      </c>
      <c r="D1237" s="34"/>
      <c r="E1237" s="34"/>
      <c r="F1237" s="34"/>
      <c r="G1237" s="34"/>
    </row>
    <row r="1238" spans="1:7" x14ac:dyDescent="0.2">
      <c r="A1238" s="35" t="s">
        <v>5874</v>
      </c>
      <c r="B1238" s="35" t="s">
        <v>5875</v>
      </c>
      <c r="C1238" s="35" t="s">
        <v>5876</v>
      </c>
      <c r="D1238" s="34"/>
      <c r="E1238" s="34"/>
      <c r="F1238" s="34"/>
      <c r="G1238" s="34"/>
    </row>
    <row r="1239" spans="1:7" x14ac:dyDescent="0.2">
      <c r="A1239" s="35" t="s">
        <v>5877</v>
      </c>
      <c r="B1239" s="35" t="s">
        <v>5878</v>
      </c>
      <c r="C1239" s="35" t="s">
        <v>5879</v>
      </c>
      <c r="D1239" s="34"/>
      <c r="E1239" s="34"/>
      <c r="F1239" s="34"/>
      <c r="G1239" s="34"/>
    </row>
    <row r="1240" spans="1:7" x14ac:dyDescent="0.2">
      <c r="A1240" s="35" t="s">
        <v>5880</v>
      </c>
      <c r="B1240" s="35" t="s">
        <v>5881</v>
      </c>
      <c r="C1240" s="35" t="s">
        <v>5882</v>
      </c>
      <c r="D1240" s="34"/>
      <c r="E1240" s="34"/>
      <c r="F1240" s="34"/>
      <c r="G1240" s="34"/>
    </row>
    <row r="1241" spans="1:7" x14ac:dyDescent="0.2">
      <c r="A1241" s="35" t="s">
        <v>5883</v>
      </c>
      <c r="B1241" s="35" t="s">
        <v>5884</v>
      </c>
      <c r="C1241" s="35" t="s">
        <v>5885</v>
      </c>
      <c r="D1241" s="34"/>
      <c r="E1241" s="34"/>
      <c r="F1241" s="34"/>
      <c r="G1241" s="34"/>
    </row>
    <row r="1242" spans="1:7" x14ac:dyDescent="0.2">
      <c r="A1242" s="35" t="s">
        <v>5886</v>
      </c>
      <c r="B1242" s="35" t="s">
        <v>5887</v>
      </c>
      <c r="C1242" s="35" t="s">
        <v>5888</v>
      </c>
      <c r="D1242" s="34"/>
      <c r="E1242" s="34"/>
      <c r="F1242" s="34"/>
      <c r="G1242" s="34"/>
    </row>
    <row r="1243" spans="1:7" x14ac:dyDescent="0.2">
      <c r="A1243" s="35" t="s">
        <v>5889</v>
      </c>
      <c r="B1243" s="35" t="s">
        <v>5890</v>
      </c>
      <c r="C1243" s="35" t="s">
        <v>5891</v>
      </c>
      <c r="D1243" s="34"/>
      <c r="E1243" s="34"/>
      <c r="F1243" s="34"/>
      <c r="G1243" s="34"/>
    </row>
    <row r="1244" spans="1:7" x14ac:dyDescent="0.2">
      <c r="A1244" s="35" t="s">
        <v>5892</v>
      </c>
      <c r="B1244" s="35" t="s">
        <v>5893</v>
      </c>
      <c r="C1244" s="35" t="s">
        <v>5894</v>
      </c>
      <c r="D1244" s="34"/>
      <c r="E1244" s="34"/>
      <c r="F1244" s="34"/>
      <c r="G1244" s="34"/>
    </row>
    <row r="1245" spans="1:7" x14ac:dyDescent="0.2">
      <c r="A1245" s="35" t="s">
        <v>5895</v>
      </c>
      <c r="B1245" s="35" t="s">
        <v>5896</v>
      </c>
      <c r="C1245" s="35" t="s">
        <v>5897</v>
      </c>
      <c r="D1245" s="34"/>
      <c r="E1245" s="34"/>
      <c r="F1245" s="34"/>
      <c r="G1245" s="34"/>
    </row>
    <row r="1246" spans="1:7" x14ac:dyDescent="0.2">
      <c r="A1246" s="35" t="s">
        <v>5898</v>
      </c>
      <c r="B1246" s="35" t="s">
        <v>5899</v>
      </c>
      <c r="C1246" s="35" t="s">
        <v>5900</v>
      </c>
      <c r="D1246" s="34"/>
      <c r="E1246" s="34"/>
      <c r="F1246" s="34"/>
      <c r="G1246" s="34"/>
    </row>
    <row r="1247" spans="1:7" x14ac:dyDescent="0.2">
      <c r="A1247" s="35" t="s">
        <v>5901</v>
      </c>
      <c r="B1247" s="35" t="s">
        <v>5902</v>
      </c>
      <c r="C1247" s="35" t="s">
        <v>5903</v>
      </c>
      <c r="D1247" s="34"/>
      <c r="E1247" s="34"/>
      <c r="F1247" s="34"/>
      <c r="G1247" s="34"/>
    </row>
    <row r="1248" spans="1:7" x14ac:dyDescent="0.2">
      <c r="A1248" s="35" t="s">
        <v>5904</v>
      </c>
      <c r="B1248" s="35" t="s">
        <v>5905</v>
      </c>
      <c r="C1248" s="35" t="s">
        <v>5906</v>
      </c>
      <c r="D1248" s="34"/>
      <c r="E1248" s="34"/>
      <c r="F1248" s="34"/>
      <c r="G1248" s="34"/>
    </row>
    <row r="1249" spans="1:7" x14ac:dyDescent="0.2">
      <c r="A1249" s="35" t="s">
        <v>5907</v>
      </c>
      <c r="B1249" s="35" t="s">
        <v>2984</v>
      </c>
      <c r="C1249" s="35" t="s">
        <v>5908</v>
      </c>
      <c r="D1249" s="34"/>
      <c r="E1249" s="34"/>
      <c r="F1249" s="34"/>
      <c r="G1249" s="34"/>
    </row>
    <row r="1250" spans="1:7" x14ac:dyDescent="0.2">
      <c r="A1250" s="35" t="s">
        <v>5909</v>
      </c>
      <c r="B1250" s="35" t="s">
        <v>5910</v>
      </c>
      <c r="C1250" s="35" t="s">
        <v>5911</v>
      </c>
      <c r="D1250" s="34"/>
      <c r="E1250" s="34"/>
      <c r="F1250" s="34"/>
      <c r="G1250" s="34"/>
    </row>
    <row r="1251" spans="1:7" x14ac:dyDescent="0.2">
      <c r="A1251" s="35" t="s">
        <v>5912</v>
      </c>
      <c r="B1251" s="35" t="s">
        <v>5913</v>
      </c>
      <c r="C1251" s="35" t="s">
        <v>5914</v>
      </c>
      <c r="D1251" s="34"/>
      <c r="E1251" s="34"/>
      <c r="F1251" s="34"/>
      <c r="G1251" s="34"/>
    </row>
    <row r="1252" spans="1:7" x14ac:dyDescent="0.2">
      <c r="A1252" s="35" t="s">
        <v>5915</v>
      </c>
      <c r="B1252" s="35" t="s">
        <v>5916</v>
      </c>
      <c r="C1252" s="35" t="s">
        <v>5917</v>
      </c>
      <c r="D1252" s="34"/>
      <c r="E1252" s="34"/>
      <c r="F1252" s="34"/>
      <c r="G1252" s="34"/>
    </row>
    <row r="1253" spans="1:7" x14ac:dyDescent="0.2">
      <c r="A1253" s="35" t="s">
        <v>5918</v>
      </c>
      <c r="B1253" s="35" t="s">
        <v>5919</v>
      </c>
      <c r="C1253" s="35" t="s">
        <v>5920</v>
      </c>
      <c r="D1253" s="34"/>
      <c r="E1253" s="34"/>
      <c r="F1253" s="34"/>
      <c r="G1253" s="34"/>
    </row>
    <row r="1254" spans="1:7" x14ac:dyDescent="0.2">
      <c r="A1254" s="35" t="s">
        <v>3851</v>
      </c>
      <c r="B1254" s="35" t="s">
        <v>5921</v>
      </c>
      <c r="C1254" s="35" t="s">
        <v>5922</v>
      </c>
      <c r="D1254" s="34"/>
      <c r="E1254" s="34"/>
      <c r="F1254" s="34"/>
      <c r="G1254" s="34"/>
    </row>
    <row r="1255" spans="1:7" x14ac:dyDescent="0.2">
      <c r="A1255" s="35" t="s">
        <v>2790</v>
      </c>
      <c r="B1255" s="35" t="s">
        <v>5923</v>
      </c>
      <c r="C1255" s="35" t="s">
        <v>5924</v>
      </c>
      <c r="D1255" s="34"/>
      <c r="E1255" s="34"/>
      <c r="F1255" s="34"/>
      <c r="G1255" s="34"/>
    </row>
    <row r="1256" spans="1:7" x14ac:dyDescent="0.2">
      <c r="A1256" s="35" t="s">
        <v>5925</v>
      </c>
      <c r="B1256" s="35" t="s">
        <v>5926</v>
      </c>
      <c r="C1256" s="35" t="s">
        <v>5927</v>
      </c>
      <c r="D1256" s="34"/>
      <c r="E1256" s="34"/>
      <c r="F1256" s="34"/>
      <c r="G1256" s="34"/>
    </row>
    <row r="1257" spans="1:7" x14ac:dyDescent="0.2">
      <c r="A1257" s="35" t="s">
        <v>5928</v>
      </c>
      <c r="B1257" s="35" t="s">
        <v>5929</v>
      </c>
      <c r="C1257" s="35" t="s">
        <v>5930</v>
      </c>
      <c r="D1257" s="34"/>
      <c r="E1257" s="34"/>
      <c r="F1257" s="34"/>
      <c r="G1257" s="34"/>
    </row>
    <row r="1258" spans="1:7" x14ac:dyDescent="0.2">
      <c r="A1258" s="35" t="s">
        <v>5931</v>
      </c>
      <c r="B1258" s="35" t="s">
        <v>5932</v>
      </c>
      <c r="C1258" s="35" t="s">
        <v>5933</v>
      </c>
      <c r="D1258" s="34"/>
      <c r="E1258" s="34"/>
      <c r="F1258" s="34"/>
      <c r="G1258" s="34"/>
    </row>
    <row r="1259" spans="1:7" x14ac:dyDescent="0.2">
      <c r="A1259" s="35" t="s">
        <v>5934</v>
      </c>
      <c r="B1259" s="35" t="s">
        <v>5935</v>
      </c>
      <c r="C1259" s="35" t="s">
        <v>5936</v>
      </c>
      <c r="D1259" s="34"/>
      <c r="E1259" s="34"/>
      <c r="F1259" s="34"/>
      <c r="G1259" s="34"/>
    </row>
    <row r="1260" spans="1:7" x14ac:dyDescent="0.2">
      <c r="A1260" s="35" t="s">
        <v>5937</v>
      </c>
      <c r="B1260" s="35" t="s">
        <v>5938</v>
      </c>
      <c r="C1260" s="35" t="s">
        <v>5939</v>
      </c>
      <c r="D1260" s="34"/>
      <c r="E1260" s="34"/>
      <c r="F1260" s="34"/>
      <c r="G1260" s="34"/>
    </row>
    <row r="1261" spans="1:7" x14ac:dyDescent="0.2">
      <c r="A1261" s="35" t="s">
        <v>5940</v>
      </c>
      <c r="B1261" s="35" t="s">
        <v>5941</v>
      </c>
      <c r="C1261" s="35" t="s">
        <v>5942</v>
      </c>
      <c r="D1261" s="34"/>
      <c r="E1261" s="34"/>
      <c r="F1261" s="34"/>
      <c r="G1261" s="34"/>
    </row>
    <row r="1262" spans="1:7" x14ac:dyDescent="0.2">
      <c r="A1262" s="35" t="s">
        <v>5943</v>
      </c>
      <c r="B1262" s="35" t="s">
        <v>5944</v>
      </c>
      <c r="C1262" s="35" t="s">
        <v>5945</v>
      </c>
      <c r="D1262" s="34"/>
      <c r="E1262" s="34"/>
      <c r="F1262" s="34"/>
      <c r="G1262" s="34"/>
    </row>
    <row r="1263" spans="1:7" x14ac:dyDescent="0.2">
      <c r="A1263" s="35" t="s">
        <v>5946</v>
      </c>
      <c r="B1263" s="35" t="s">
        <v>5947</v>
      </c>
      <c r="C1263" s="35" t="s">
        <v>5948</v>
      </c>
      <c r="D1263" s="34"/>
      <c r="E1263" s="34"/>
      <c r="F1263" s="34"/>
      <c r="G1263" s="34"/>
    </row>
    <row r="1264" spans="1:7" x14ac:dyDescent="0.2">
      <c r="A1264" s="35" t="s">
        <v>5949</v>
      </c>
      <c r="B1264" s="35" t="s">
        <v>5950</v>
      </c>
      <c r="C1264" s="35" t="s">
        <v>5951</v>
      </c>
      <c r="D1264" s="34"/>
      <c r="E1264" s="34"/>
      <c r="F1264" s="34"/>
      <c r="G1264" s="34"/>
    </row>
    <row r="1265" spans="1:7" x14ac:dyDescent="0.2">
      <c r="A1265" s="35" t="s">
        <v>5952</v>
      </c>
      <c r="B1265" s="35" t="s">
        <v>5953</v>
      </c>
      <c r="C1265" s="35" t="s">
        <v>5954</v>
      </c>
      <c r="D1265" s="34"/>
      <c r="E1265" s="34"/>
      <c r="F1265" s="34"/>
      <c r="G1265" s="34"/>
    </row>
    <row r="1266" spans="1:7" x14ac:dyDescent="0.2">
      <c r="A1266" s="35" t="s">
        <v>5955</v>
      </c>
      <c r="B1266" s="35" t="s">
        <v>5956</v>
      </c>
      <c r="C1266" s="35" t="s">
        <v>5957</v>
      </c>
      <c r="D1266" s="34"/>
      <c r="E1266" s="34"/>
      <c r="F1266" s="34"/>
      <c r="G1266" s="34"/>
    </row>
    <row r="1267" spans="1:7" x14ac:dyDescent="0.2">
      <c r="A1267" s="35" t="s">
        <v>5958</v>
      </c>
      <c r="B1267" s="35" t="s">
        <v>5959</v>
      </c>
      <c r="C1267" s="35" t="s">
        <v>5960</v>
      </c>
      <c r="D1267" s="34"/>
      <c r="E1267" s="34"/>
      <c r="F1267" s="34"/>
      <c r="G1267" s="34"/>
    </row>
    <row r="1268" spans="1:7" x14ac:dyDescent="0.2">
      <c r="A1268" s="35" t="s">
        <v>5961</v>
      </c>
      <c r="B1268" s="35" t="s">
        <v>5962</v>
      </c>
      <c r="C1268" s="35" t="s">
        <v>5963</v>
      </c>
      <c r="D1268" s="34"/>
      <c r="E1268" s="34"/>
      <c r="F1268" s="34"/>
      <c r="G1268" s="34"/>
    </row>
    <row r="1269" spans="1:7" x14ac:dyDescent="0.2">
      <c r="A1269" s="35" t="s">
        <v>5964</v>
      </c>
      <c r="B1269" s="35" t="s">
        <v>5965</v>
      </c>
      <c r="C1269" s="35" t="s">
        <v>5966</v>
      </c>
      <c r="D1269" s="34"/>
      <c r="E1269" s="34"/>
      <c r="F1269" s="34"/>
      <c r="G1269" s="34"/>
    </row>
    <row r="1270" spans="1:7" x14ac:dyDescent="0.2">
      <c r="A1270" s="35" t="s">
        <v>5967</v>
      </c>
      <c r="B1270" s="35" t="s">
        <v>5968</v>
      </c>
      <c r="C1270" s="35" t="s">
        <v>5969</v>
      </c>
      <c r="D1270" s="34"/>
      <c r="E1270" s="34"/>
      <c r="F1270" s="34"/>
      <c r="G1270" s="34"/>
    </row>
    <row r="1271" spans="1:7" x14ac:dyDescent="0.2">
      <c r="A1271" s="35" t="s">
        <v>5970</v>
      </c>
      <c r="B1271" s="35" t="s">
        <v>5971</v>
      </c>
      <c r="C1271" s="35" t="s">
        <v>5972</v>
      </c>
      <c r="D1271" s="34"/>
      <c r="E1271" s="34"/>
      <c r="F1271" s="34"/>
      <c r="G1271" s="34"/>
    </row>
    <row r="1272" spans="1:7" x14ac:dyDescent="0.2">
      <c r="A1272" s="35" t="s">
        <v>5973</v>
      </c>
      <c r="B1272" s="35" t="s">
        <v>5974</v>
      </c>
      <c r="C1272" s="35" t="s">
        <v>5975</v>
      </c>
      <c r="D1272" s="34"/>
      <c r="E1272" s="34"/>
      <c r="F1272" s="34"/>
      <c r="G1272" s="34"/>
    </row>
    <row r="1273" spans="1:7" x14ac:dyDescent="0.2">
      <c r="A1273" s="35" t="s">
        <v>5976</v>
      </c>
      <c r="B1273" s="35" t="s">
        <v>5977</v>
      </c>
      <c r="C1273" s="35" t="s">
        <v>5978</v>
      </c>
      <c r="D1273" s="34"/>
      <c r="E1273" s="34"/>
      <c r="F1273" s="34"/>
      <c r="G1273" s="34"/>
    </row>
    <row r="1274" spans="1:7" x14ac:dyDescent="0.2">
      <c r="A1274" s="35" t="s">
        <v>5979</v>
      </c>
      <c r="B1274" s="35" t="s">
        <v>5980</v>
      </c>
      <c r="C1274" s="35" t="s">
        <v>5981</v>
      </c>
      <c r="D1274" s="34"/>
      <c r="E1274" s="34"/>
      <c r="F1274" s="34"/>
      <c r="G1274" s="34"/>
    </row>
    <row r="1275" spans="1:7" x14ac:dyDescent="0.2">
      <c r="A1275" s="35" t="s">
        <v>5982</v>
      </c>
      <c r="B1275" s="35" t="s">
        <v>5983</v>
      </c>
      <c r="C1275" s="35" t="s">
        <v>5984</v>
      </c>
      <c r="D1275" s="34"/>
      <c r="E1275" s="34"/>
      <c r="F1275" s="34"/>
      <c r="G1275" s="34"/>
    </row>
    <row r="1276" spans="1:7" x14ac:dyDescent="0.2">
      <c r="A1276" s="35" t="s">
        <v>5985</v>
      </c>
      <c r="B1276" s="35" t="s">
        <v>5986</v>
      </c>
      <c r="C1276" s="35" t="s">
        <v>5987</v>
      </c>
      <c r="D1276" s="34"/>
      <c r="E1276" s="34"/>
      <c r="F1276" s="34"/>
      <c r="G1276" s="34"/>
    </row>
    <row r="1277" spans="1:7" x14ac:dyDescent="0.2">
      <c r="A1277" s="35" t="s">
        <v>5988</v>
      </c>
      <c r="B1277" s="35" t="s">
        <v>5989</v>
      </c>
      <c r="C1277" s="35" t="s">
        <v>5990</v>
      </c>
      <c r="D1277" s="34"/>
      <c r="E1277" s="34"/>
      <c r="F1277" s="34"/>
      <c r="G1277" s="34"/>
    </row>
    <row r="1278" spans="1:7" x14ac:dyDescent="0.2">
      <c r="A1278" s="35" t="s">
        <v>5991</v>
      </c>
      <c r="B1278" s="35" t="s">
        <v>5992</v>
      </c>
      <c r="C1278" s="35" t="s">
        <v>5993</v>
      </c>
      <c r="D1278" s="34"/>
      <c r="E1278" s="34"/>
      <c r="F1278" s="34"/>
      <c r="G1278" s="34"/>
    </row>
    <row r="1279" spans="1:7" x14ac:dyDescent="0.2">
      <c r="A1279" s="35" t="s">
        <v>5994</v>
      </c>
      <c r="B1279" s="35" t="s">
        <v>5995</v>
      </c>
      <c r="C1279" s="35" t="s">
        <v>5996</v>
      </c>
      <c r="D1279" s="34"/>
      <c r="E1279" s="34"/>
      <c r="F1279" s="34"/>
      <c r="G1279" s="34"/>
    </row>
    <row r="1280" spans="1:7" x14ac:dyDescent="0.2">
      <c r="A1280" s="35" t="s">
        <v>5997</v>
      </c>
      <c r="B1280" s="35" t="s">
        <v>5998</v>
      </c>
      <c r="C1280" s="35" t="s">
        <v>5999</v>
      </c>
      <c r="D1280" s="34"/>
      <c r="E1280" s="34"/>
      <c r="F1280" s="34"/>
      <c r="G1280" s="34"/>
    </row>
    <row r="1281" spans="1:7" x14ac:dyDescent="0.2">
      <c r="A1281" s="35" t="s">
        <v>6000</v>
      </c>
      <c r="B1281" s="35" t="s">
        <v>6001</v>
      </c>
      <c r="C1281" s="35" t="s">
        <v>6002</v>
      </c>
      <c r="D1281" s="34"/>
      <c r="E1281" s="34"/>
      <c r="F1281" s="34"/>
      <c r="G1281" s="34"/>
    </row>
    <row r="1282" spans="1:7" x14ac:dyDescent="0.2">
      <c r="A1282" s="35" t="s">
        <v>6003</v>
      </c>
      <c r="B1282" s="35" t="s">
        <v>6004</v>
      </c>
      <c r="C1282" s="35" t="s">
        <v>6005</v>
      </c>
      <c r="D1282" s="34"/>
      <c r="E1282" s="34"/>
      <c r="F1282" s="34"/>
      <c r="G1282" s="34"/>
    </row>
    <row r="1283" spans="1:7" x14ac:dyDescent="0.2">
      <c r="A1283" s="35" t="s">
        <v>6006</v>
      </c>
      <c r="B1283" s="35" t="s">
        <v>6007</v>
      </c>
      <c r="C1283" s="35" t="s">
        <v>6008</v>
      </c>
      <c r="D1283" s="34"/>
      <c r="E1283" s="34"/>
      <c r="F1283" s="34"/>
      <c r="G1283" s="34"/>
    </row>
    <row r="1284" spans="1:7" x14ac:dyDescent="0.2">
      <c r="A1284" s="35" t="s">
        <v>6009</v>
      </c>
      <c r="B1284" s="35" t="s">
        <v>6010</v>
      </c>
      <c r="C1284" s="35" t="s">
        <v>6011</v>
      </c>
      <c r="D1284" s="34"/>
      <c r="E1284" s="34"/>
      <c r="F1284" s="34"/>
      <c r="G1284" s="34"/>
    </row>
    <row r="1285" spans="1:7" x14ac:dyDescent="0.2">
      <c r="A1285" s="35" t="s">
        <v>6012</v>
      </c>
      <c r="B1285" s="35" t="s">
        <v>6013</v>
      </c>
      <c r="C1285" s="35" t="s">
        <v>6014</v>
      </c>
      <c r="D1285" s="34"/>
      <c r="E1285" s="34"/>
      <c r="F1285" s="34"/>
      <c r="G1285" s="34"/>
    </row>
    <row r="1286" spans="1:7" x14ac:dyDescent="0.2">
      <c r="A1286" s="35" t="s">
        <v>6015</v>
      </c>
      <c r="B1286" s="35" t="s">
        <v>6016</v>
      </c>
      <c r="C1286" s="35" t="s">
        <v>6017</v>
      </c>
      <c r="D1286" s="34"/>
      <c r="E1286" s="34"/>
      <c r="F1286" s="34"/>
      <c r="G1286" s="34"/>
    </row>
    <row r="1287" spans="1:7" x14ac:dyDescent="0.2">
      <c r="A1287" s="35" t="s">
        <v>6018</v>
      </c>
      <c r="B1287" s="35" t="s">
        <v>6019</v>
      </c>
      <c r="C1287" s="35" t="s">
        <v>6020</v>
      </c>
      <c r="D1287" s="34"/>
      <c r="E1287" s="34"/>
      <c r="F1287" s="34"/>
      <c r="G1287" s="34"/>
    </row>
    <row r="1288" spans="1:7" x14ac:dyDescent="0.2">
      <c r="A1288" s="35" t="s">
        <v>6021</v>
      </c>
      <c r="B1288" s="35" t="s">
        <v>6022</v>
      </c>
      <c r="C1288" s="35" t="s">
        <v>6023</v>
      </c>
      <c r="D1288" s="34"/>
      <c r="E1288" s="34"/>
      <c r="F1288" s="34"/>
      <c r="G1288" s="34"/>
    </row>
    <row r="1289" spans="1:7" x14ac:dyDescent="0.2">
      <c r="A1289" s="35" t="s">
        <v>6024</v>
      </c>
      <c r="B1289" s="35" t="s">
        <v>6025</v>
      </c>
      <c r="C1289" s="35" t="s">
        <v>6026</v>
      </c>
      <c r="D1289" s="34"/>
      <c r="E1289" s="34"/>
      <c r="F1289" s="34"/>
      <c r="G1289" s="34"/>
    </row>
    <row r="1290" spans="1:7" x14ac:dyDescent="0.2">
      <c r="A1290" s="35" t="s">
        <v>6027</v>
      </c>
      <c r="B1290" s="35" t="s">
        <v>6028</v>
      </c>
      <c r="C1290" s="35" t="s">
        <v>6029</v>
      </c>
      <c r="D1290" s="34"/>
      <c r="E1290" s="34"/>
      <c r="F1290" s="34"/>
      <c r="G1290" s="34"/>
    </row>
    <row r="1291" spans="1:7" x14ac:dyDescent="0.2">
      <c r="A1291" s="35" t="s">
        <v>6030</v>
      </c>
      <c r="B1291" s="35" t="s">
        <v>6031</v>
      </c>
      <c r="C1291" s="35" t="s">
        <v>6032</v>
      </c>
      <c r="D1291" s="34"/>
      <c r="E1291" s="34"/>
      <c r="F1291" s="34"/>
      <c r="G1291" s="34"/>
    </row>
    <row r="1292" spans="1:7" x14ac:dyDescent="0.2">
      <c r="A1292" s="35" t="s">
        <v>6033</v>
      </c>
      <c r="B1292" s="35" t="s">
        <v>6034</v>
      </c>
      <c r="C1292" s="35" t="s">
        <v>6035</v>
      </c>
      <c r="D1292" s="34"/>
      <c r="E1292" s="34"/>
      <c r="F1292" s="34"/>
      <c r="G1292" s="34"/>
    </row>
    <row r="1293" spans="1:7" x14ac:dyDescent="0.2">
      <c r="A1293" s="35" t="s">
        <v>6036</v>
      </c>
      <c r="B1293" s="35" t="s">
        <v>6037</v>
      </c>
      <c r="C1293" s="35" t="s">
        <v>6038</v>
      </c>
      <c r="D1293" s="34"/>
      <c r="E1293" s="34"/>
      <c r="F1293" s="34"/>
      <c r="G1293" s="34"/>
    </row>
    <row r="1294" spans="1:7" x14ac:dyDescent="0.2">
      <c r="A1294" s="35" t="s">
        <v>6039</v>
      </c>
      <c r="B1294" s="35" t="s">
        <v>6040</v>
      </c>
      <c r="C1294" s="35" t="s">
        <v>6041</v>
      </c>
      <c r="D1294" s="34"/>
      <c r="E1294" s="34"/>
      <c r="F1294" s="34"/>
      <c r="G1294" s="34"/>
    </row>
    <row r="1295" spans="1:7" x14ac:dyDescent="0.2">
      <c r="A1295" s="35" t="s">
        <v>6042</v>
      </c>
      <c r="B1295" s="35" t="s">
        <v>6043</v>
      </c>
      <c r="C1295" s="35" t="s">
        <v>6044</v>
      </c>
      <c r="D1295" s="34"/>
      <c r="E1295" s="34"/>
      <c r="F1295" s="34"/>
      <c r="G1295" s="34"/>
    </row>
    <row r="1296" spans="1:7" x14ac:dyDescent="0.2">
      <c r="A1296" s="35" t="s">
        <v>6045</v>
      </c>
      <c r="B1296" s="35" t="s">
        <v>6046</v>
      </c>
      <c r="C1296" s="35" t="s">
        <v>6047</v>
      </c>
      <c r="D1296" s="34"/>
      <c r="E1296" s="34"/>
      <c r="F1296" s="34"/>
      <c r="G1296" s="34"/>
    </row>
    <row r="1297" spans="1:7" x14ac:dyDescent="0.2">
      <c r="A1297" s="35" t="s">
        <v>6048</v>
      </c>
      <c r="B1297" s="35" t="s">
        <v>6049</v>
      </c>
      <c r="C1297" s="35" t="s">
        <v>6050</v>
      </c>
      <c r="D1297" s="34"/>
      <c r="E1297" s="34"/>
      <c r="F1297" s="34"/>
      <c r="G1297" s="34"/>
    </row>
    <row r="1298" spans="1:7" x14ac:dyDescent="0.2">
      <c r="A1298" s="35" t="s">
        <v>6051</v>
      </c>
      <c r="B1298" s="35" t="s">
        <v>6052</v>
      </c>
      <c r="C1298" s="35" t="s">
        <v>6053</v>
      </c>
      <c r="D1298" s="34"/>
      <c r="E1298" s="34"/>
      <c r="F1298" s="34"/>
      <c r="G1298" s="34"/>
    </row>
    <row r="1299" spans="1:7" x14ac:dyDescent="0.2">
      <c r="A1299" s="35" t="s">
        <v>6054</v>
      </c>
      <c r="B1299" s="35" t="s">
        <v>6055</v>
      </c>
      <c r="C1299" s="35" t="s">
        <v>6056</v>
      </c>
      <c r="D1299" s="34"/>
      <c r="E1299" s="34"/>
      <c r="F1299" s="34"/>
      <c r="G1299" s="34"/>
    </row>
    <row r="1300" spans="1:7" x14ac:dyDescent="0.2">
      <c r="A1300" s="35" t="s">
        <v>6057</v>
      </c>
      <c r="B1300" s="35" t="s">
        <v>6058</v>
      </c>
      <c r="C1300" s="35" t="s">
        <v>6059</v>
      </c>
      <c r="D1300" s="34"/>
      <c r="E1300" s="34"/>
      <c r="F1300" s="34"/>
      <c r="G1300" s="34"/>
    </row>
    <row r="1301" spans="1:7" x14ac:dyDescent="0.2">
      <c r="A1301" s="35" t="s">
        <v>6060</v>
      </c>
      <c r="B1301" s="35" t="s">
        <v>6061</v>
      </c>
      <c r="C1301" s="35" t="s">
        <v>6062</v>
      </c>
      <c r="D1301" s="34"/>
      <c r="E1301" s="34"/>
      <c r="F1301" s="34"/>
      <c r="G1301" s="34"/>
    </row>
    <row r="1302" spans="1:7" x14ac:dyDescent="0.2">
      <c r="A1302" s="35" t="s">
        <v>4200</v>
      </c>
      <c r="B1302" s="35" t="s">
        <v>6063</v>
      </c>
      <c r="C1302" s="35" t="s">
        <v>6064</v>
      </c>
      <c r="D1302" s="34"/>
      <c r="E1302" s="34"/>
      <c r="F1302" s="34"/>
      <c r="G1302" s="34"/>
    </row>
    <row r="1303" spans="1:7" x14ac:dyDescent="0.2">
      <c r="A1303" s="35" t="s">
        <v>6065</v>
      </c>
      <c r="B1303" s="35" t="s">
        <v>6066</v>
      </c>
      <c r="C1303" s="35" t="s">
        <v>6067</v>
      </c>
      <c r="D1303" s="34"/>
      <c r="E1303" s="34"/>
      <c r="F1303" s="34"/>
      <c r="G1303" s="34"/>
    </row>
    <row r="1304" spans="1:7" x14ac:dyDescent="0.2">
      <c r="A1304" s="35" t="s">
        <v>6068</v>
      </c>
      <c r="B1304" s="35" t="s">
        <v>6069</v>
      </c>
      <c r="C1304" s="35" t="s">
        <v>6070</v>
      </c>
      <c r="D1304" s="34"/>
      <c r="E1304" s="34"/>
      <c r="F1304" s="34"/>
      <c r="G1304" s="34"/>
    </row>
    <row r="1305" spans="1:7" x14ac:dyDescent="0.2">
      <c r="A1305" s="35" t="s">
        <v>6071</v>
      </c>
      <c r="B1305" s="35" t="s">
        <v>6072</v>
      </c>
      <c r="C1305" s="35" t="s">
        <v>6073</v>
      </c>
      <c r="D1305" s="34"/>
      <c r="E1305" s="34"/>
      <c r="F1305" s="34"/>
      <c r="G1305" s="34"/>
    </row>
    <row r="1306" spans="1:7" x14ac:dyDescent="0.2">
      <c r="A1306" s="35" t="s">
        <v>6074</v>
      </c>
      <c r="B1306" s="35" t="s">
        <v>6075</v>
      </c>
      <c r="C1306" s="35" t="s">
        <v>6076</v>
      </c>
      <c r="D1306" s="34"/>
      <c r="E1306" s="34"/>
      <c r="F1306" s="34"/>
      <c r="G1306" s="34"/>
    </row>
    <row r="1307" spans="1:7" x14ac:dyDescent="0.2">
      <c r="A1307" s="35" t="s">
        <v>6077</v>
      </c>
      <c r="B1307" s="35" t="s">
        <v>6078</v>
      </c>
      <c r="C1307" s="35" t="s">
        <v>6079</v>
      </c>
      <c r="D1307" s="34"/>
      <c r="E1307" s="34"/>
      <c r="F1307" s="34"/>
      <c r="G1307" s="34"/>
    </row>
    <row r="1308" spans="1:7" x14ac:dyDescent="0.2">
      <c r="A1308" s="35" t="s">
        <v>6080</v>
      </c>
      <c r="B1308" s="35" t="s">
        <v>6081</v>
      </c>
      <c r="C1308" s="35" t="s">
        <v>6082</v>
      </c>
      <c r="D1308" s="34"/>
      <c r="E1308" s="34"/>
      <c r="F1308" s="34"/>
      <c r="G1308" s="34"/>
    </row>
    <row r="1309" spans="1:7" x14ac:dyDescent="0.2">
      <c r="A1309" s="35" t="s">
        <v>6083</v>
      </c>
      <c r="B1309" s="35" t="s">
        <v>6084</v>
      </c>
      <c r="C1309" s="35" t="s">
        <v>6085</v>
      </c>
      <c r="D1309" s="34"/>
      <c r="E1309" s="34"/>
      <c r="F1309" s="34"/>
      <c r="G1309" s="34"/>
    </row>
    <row r="1310" spans="1:7" x14ac:dyDescent="0.2">
      <c r="A1310" s="35" t="s">
        <v>6086</v>
      </c>
      <c r="B1310" s="35" t="s">
        <v>6087</v>
      </c>
      <c r="C1310" s="35" t="s">
        <v>6088</v>
      </c>
      <c r="D1310" s="34"/>
      <c r="E1310" s="34"/>
      <c r="F1310" s="34"/>
      <c r="G1310" s="34"/>
    </row>
    <row r="1311" spans="1:7" x14ac:dyDescent="0.2">
      <c r="A1311" s="35" t="s">
        <v>6089</v>
      </c>
      <c r="B1311" s="35" t="s">
        <v>6090</v>
      </c>
      <c r="C1311" s="35" t="s">
        <v>6091</v>
      </c>
      <c r="D1311" s="34"/>
      <c r="E1311" s="34"/>
      <c r="F1311" s="34"/>
      <c r="G1311" s="34"/>
    </row>
    <row r="1312" spans="1:7" x14ac:dyDescent="0.2">
      <c r="A1312" s="35" t="s">
        <v>6092</v>
      </c>
      <c r="B1312" s="35" t="s">
        <v>6093</v>
      </c>
      <c r="C1312" s="35" t="s">
        <v>6094</v>
      </c>
      <c r="D1312" s="34"/>
      <c r="E1312" s="34"/>
      <c r="F1312" s="34"/>
      <c r="G1312" s="34"/>
    </row>
    <row r="1313" spans="1:7" x14ac:dyDescent="0.2">
      <c r="A1313" s="35" t="s">
        <v>6095</v>
      </c>
      <c r="B1313" s="35" t="s">
        <v>6096</v>
      </c>
      <c r="C1313" s="35" t="s">
        <v>6097</v>
      </c>
      <c r="D1313" s="34"/>
      <c r="E1313" s="34"/>
      <c r="F1313" s="34"/>
      <c r="G1313" s="34"/>
    </row>
    <row r="1314" spans="1:7" x14ac:dyDescent="0.2">
      <c r="A1314" s="35" t="s">
        <v>6098</v>
      </c>
      <c r="B1314" s="35" t="s">
        <v>6099</v>
      </c>
      <c r="C1314" s="35" t="s">
        <v>6100</v>
      </c>
      <c r="D1314" s="34"/>
      <c r="E1314" s="34"/>
      <c r="F1314" s="34"/>
      <c r="G1314" s="34"/>
    </row>
    <row r="1315" spans="1:7" x14ac:dyDescent="0.2">
      <c r="A1315" s="35" t="s">
        <v>6101</v>
      </c>
      <c r="B1315" s="35" t="s">
        <v>6102</v>
      </c>
      <c r="C1315" s="35" t="s">
        <v>6103</v>
      </c>
      <c r="D1315" s="34"/>
      <c r="E1315" s="34"/>
      <c r="F1315" s="34"/>
      <c r="G1315" s="34"/>
    </row>
    <row r="1316" spans="1:7" x14ac:dyDescent="0.2">
      <c r="A1316" s="35" t="s">
        <v>6104</v>
      </c>
      <c r="B1316" s="35" t="s">
        <v>6105</v>
      </c>
      <c r="C1316" s="35" t="s">
        <v>6106</v>
      </c>
      <c r="D1316" s="34"/>
      <c r="E1316" s="34"/>
      <c r="F1316" s="34"/>
      <c r="G1316" s="34"/>
    </row>
    <row r="1317" spans="1:7" x14ac:dyDescent="0.2">
      <c r="A1317" s="35" t="s">
        <v>6107</v>
      </c>
      <c r="B1317" s="35" t="s">
        <v>6108</v>
      </c>
      <c r="C1317" s="35" t="s">
        <v>6109</v>
      </c>
      <c r="D1317" s="34"/>
      <c r="E1317" s="34"/>
      <c r="F1317" s="34"/>
      <c r="G1317" s="34"/>
    </row>
    <row r="1318" spans="1:7" x14ac:dyDescent="0.2">
      <c r="A1318" s="35" t="s">
        <v>6110</v>
      </c>
      <c r="B1318" s="35" t="s">
        <v>6111</v>
      </c>
      <c r="C1318" s="35" t="s">
        <v>6112</v>
      </c>
      <c r="D1318" s="34"/>
      <c r="E1318" s="34"/>
      <c r="F1318" s="34"/>
      <c r="G1318" s="34"/>
    </row>
    <row r="1319" spans="1:7" x14ac:dyDescent="0.2">
      <c r="A1319" s="35" t="s">
        <v>6113</v>
      </c>
      <c r="B1319" s="35" t="s">
        <v>6114</v>
      </c>
      <c r="C1319" s="35" t="s">
        <v>6115</v>
      </c>
      <c r="D1319" s="34"/>
      <c r="E1319" s="34"/>
      <c r="F1319" s="34"/>
      <c r="G1319" s="34"/>
    </row>
    <row r="1320" spans="1:7" x14ac:dyDescent="0.2">
      <c r="A1320" s="35" t="s">
        <v>6116</v>
      </c>
      <c r="B1320" s="35" t="s">
        <v>6117</v>
      </c>
      <c r="C1320" s="35" t="s">
        <v>6118</v>
      </c>
      <c r="D1320" s="34"/>
      <c r="E1320" s="34"/>
      <c r="F1320" s="34"/>
      <c r="G1320" s="34"/>
    </row>
    <row r="1321" spans="1:7" x14ac:dyDescent="0.2">
      <c r="A1321" s="35" t="s">
        <v>6119</v>
      </c>
      <c r="B1321" s="35" t="s">
        <v>6120</v>
      </c>
      <c r="C1321" s="35" t="s">
        <v>6121</v>
      </c>
      <c r="D1321" s="34"/>
      <c r="E1321" s="34"/>
      <c r="F1321" s="34"/>
      <c r="G1321" s="34"/>
    </row>
    <row r="1322" spans="1:7" x14ac:dyDescent="0.2">
      <c r="A1322" s="35" t="s">
        <v>6122</v>
      </c>
      <c r="B1322" s="35" t="s">
        <v>6123</v>
      </c>
      <c r="C1322" s="35" t="s">
        <v>6124</v>
      </c>
      <c r="D1322" s="34"/>
      <c r="E1322" s="34"/>
      <c r="F1322" s="34"/>
      <c r="G1322" s="34"/>
    </row>
    <row r="1323" spans="1:7" x14ac:dyDescent="0.2">
      <c r="A1323" s="35" t="s">
        <v>6125</v>
      </c>
      <c r="B1323" s="35" t="s">
        <v>6126</v>
      </c>
      <c r="C1323" s="35" t="s">
        <v>6127</v>
      </c>
      <c r="D1323" s="34"/>
      <c r="E1323" s="34"/>
      <c r="F1323" s="34"/>
      <c r="G1323" s="34"/>
    </row>
    <row r="1324" spans="1:7" x14ac:dyDescent="0.2">
      <c r="A1324" s="35" t="s">
        <v>6128</v>
      </c>
      <c r="B1324" s="35" t="s">
        <v>6129</v>
      </c>
      <c r="C1324" s="35" t="s">
        <v>6130</v>
      </c>
      <c r="D1324" s="34"/>
      <c r="E1324" s="34"/>
      <c r="F1324" s="34"/>
      <c r="G1324" s="34"/>
    </row>
    <row r="1325" spans="1:7" x14ac:dyDescent="0.2">
      <c r="A1325" s="35" t="s">
        <v>6131</v>
      </c>
      <c r="B1325" s="35" t="s">
        <v>6132</v>
      </c>
      <c r="C1325" s="35" t="s">
        <v>6133</v>
      </c>
      <c r="D1325" s="34"/>
      <c r="E1325" s="34"/>
      <c r="F1325" s="34"/>
      <c r="G1325" s="34"/>
    </row>
    <row r="1326" spans="1:7" x14ac:dyDescent="0.2">
      <c r="A1326" s="35" t="s">
        <v>6134</v>
      </c>
      <c r="B1326" s="35" t="s">
        <v>6135</v>
      </c>
      <c r="C1326" s="35" t="s">
        <v>6136</v>
      </c>
      <c r="D1326" s="34"/>
      <c r="E1326" s="34"/>
      <c r="F1326" s="34"/>
      <c r="G1326" s="34"/>
    </row>
    <row r="1327" spans="1:7" x14ac:dyDescent="0.2">
      <c r="A1327" s="35" t="s">
        <v>6137</v>
      </c>
      <c r="B1327" s="35" t="s">
        <v>6138</v>
      </c>
      <c r="C1327" s="35" t="s">
        <v>6139</v>
      </c>
      <c r="D1327" s="34"/>
      <c r="E1327" s="34"/>
      <c r="F1327" s="34"/>
      <c r="G1327" s="34"/>
    </row>
    <row r="1328" spans="1:7" x14ac:dyDescent="0.2">
      <c r="A1328" s="35" t="s">
        <v>6140</v>
      </c>
      <c r="B1328" s="35" t="s">
        <v>6141</v>
      </c>
      <c r="C1328" s="35" t="s">
        <v>6142</v>
      </c>
      <c r="D1328" s="34"/>
      <c r="E1328" s="34"/>
      <c r="F1328" s="34"/>
      <c r="G1328" s="34"/>
    </row>
    <row r="1329" spans="1:7" x14ac:dyDescent="0.2">
      <c r="A1329" s="35" t="s">
        <v>6143</v>
      </c>
      <c r="B1329" s="35" t="s">
        <v>6144</v>
      </c>
      <c r="C1329" s="35" t="s">
        <v>6145</v>
      </c>
      <c r="D1329" s="34"/>
      <c r="E1329" s="34"/>
      <c r="F1329" s="34"/>
      <c r="G1329" s="34"/>
    </row>
    <row r="1330" spans="1:7" x14ac:dyDescent="0.2">
      <c r="A1330" s="35" t="s">
        <v>6146</v>
      </c>
      <c r="B1330" s="35" t="s">
        <v>6147</v>
      </c>
      <c r="C1330" s="35" t="s">
        <v>6148</v>
      </c>
      <c r="D1330" s="34"/>
      <c r="E1330" s="34"/>
      <c r="F1330" s="34"/>
      <c r="G1330" s="34"/>
    </row>
    <row r="1331" spans="1:7" x14ac:dyDescent="0.2">
      <c r="A1331" s="35" t="s">
        <v>6149</v>
      </c>
      <c r="B1331" s="35" t="s">
        <v>6150</v>
      </c>
      <c r="C1331" s="35" t="s">
        <v>6151</v>
      </c>
      <c r="D1331" s="34"/>
      <c r="E1331" s="34"/>
      <c r="F1331" s="34"/>
      <c r="G1331" s="34"/>
    </row>
    <row r="1332" spans="1:7" x14ac:dyDescent="0.2">
      <c r="A1332" s="35" t="s">
        <v>6152</v>
      </c>
      <c r="B1332" s="35" t="s">
        <v>6153</v>
      </c>
      <c r="C1332" s="35" t="s">
        <v>6154</v>
      </c>
      <c r="D1332" s="34"/>
      <c r="E1332" s="34"/>
      <c r="F1332" s="34"/>
      <c r="G1332" s="34"/>
    </row>
    <row r="1333" spans="1:7" x14ac:dyDescent="0.2">
      <c r="A1333" s="35" t="s">
        <v>6155</v>
      </c>
      <c r="B1333" s="35" t="s">
        <v>6156</v>
      </c>
      <c r="C1333" s="35" t="s">
        <v>6157</v>
      </c>
      <c r="D1333" s="34"/>
      <c r="E1333" s="34"/>
      <c r="F1333" s="34"/>
      <c r="G1333" s="34"/>
    </row>
    <row r="1334" spans="1:7" x14ac:dyDescent="0.2">
      <c r="A1334" s="35" t="s">
        <v>6158</v>
      </c>
      <c r="B1334" s="35" t="s">
        <v>6159</v>
      </c>
      <c r="C1334" s="35" t="s">
        <v>6160</v>
      </c>
      <c r="D1334" s="34"/>
      <c r="E1334" s="34"/>
      <c r="F1334" s="34"/>
      <c r="G1334" s="34"/>
    </row>
    <row r="1335" spans="1:7" x14ac:dyDescent="0.2">
      <c r="A1335" s="35" t="s">
        <v>6161</v>
      </c>
      <c r="B1335" s="35" t="s">
        <v>6162</v>
      </c>
      <c r="C1335" s="35" t="s">
        <v>6163</v>
      </c>
      <c r="D1335" s="34"/>
      <c r="E1335" s="34"/>
      <c r="F1335" s="34"/>
      <c r="G1335" s="34"/>
    </row>
    <row r="1336" spans="1:7" x14ac:dyDescent="0.2">
      <c r="A1336" s="35" t="s">
        <v>6164</v>
      </c>
      <c r="B1336" s="35" t="s">
        <v>6165</v>
      </c>
      <c r="C1336" s="35" t="s">
        <v>6166</v>
      </c>
      <c r="D1336" s="34"/>
      <c r="E1336" s="34"/>
      <c r="F1336" s="34"/>
      <c r="G1336" s="34"/>
    </row>
    <row r="1337" spans="1:7" x14ac:dyDescent="0.2">
      <c r="A1337" s="35" t="s">
        <v>6167</v>
      </c>
      <c r="B1337" s="35" t="s">
        <v>6168</v>
      </c>
      <c r="C1337" s="35" t="s">
        <v>6169</v>
      </c>
      <c r="D1337" s="34"/>
      <c r="E1337" s="34"/>
      <c r="F1337" s="34"/>
      <c r="G1337" s="34"/>
    </row>
    <row r="1338" spans="1:7" x14ac:dyDescent="0.2">
      <c r="A1338" s="35" t="s">
        <v>6170</v>
      </c>
      <c r="B1338" s="35" t="s">
        <v>6171</v>
      </c>
      <c r="C1338" s="35" t="s">
        <v>6172</v>
      </c>
      <c r="D1338" s="34"/>
      <c r="E1338" s="34"/>
      <c r="F1338" s="34"/>
      <c r="G1338" s="34"/>
    </row>
    <row r="1339" spans="1:7" x14ac:dyDescent="0.2">
      <c r="A1339" s="35" t="s">
        <v>6173</v>
      </c>
      <c r="B1339" s="35" t="s">
        <v>6174</v>
      </c>
      <c r="C1339" s="35" t="s">
        <v>6175</v>
      </c>
      <c r="D1339" s="34"/>
      <c r="E1339" s="34"/>
      <c r="F1339" s="34"/>
      <c r="G1339" s="34"/>
    </row>
    <row r="1340" spans="1:7" x14ac:dyDescent="0.2">
      <c r="A1340" s="35" t="s">
        <v>6176</v>
      </c>
      <c r="B1340" s="35" t="s">
        <v>6177</v>
      </c>
      <c r="C1340" s="35" t="s">
        <v>6178</v>
      </c>
      <c r="D1340" s="34"/>
      <c r="E1340" s="34"/>
      <c r="F1340" s="34"/>
      <c r="G1340" s="34"/>
    </row>
    <row r="1341" spans="1:7" x14ac:dyDescent="0.2">
      <c r="A1341" s="35" t="s">
        <v>6179</v>
      </c>
      <c r="B1341" s="35" t="s">
        <v>6180</v>
      </c>
      <c r="C1341" s="35" t="s">
        <v>6181</v>
      </c>
      <c r="D1341" s="34"/>
      <c r="E1341" s="34"/>
      <c r="F1341" s="34"/>
      <c r="G1341" s="34"/>
    </row>
    <row r="1342" spans="1:7" x14ac:dyDescent="0.2">
      <c r="A1342" s="35" t="s">
        <v>6182</v>
      </c>
      <c r="B1342" s="35" t="s">
        <v>6183</v>
      </c>
      <c r="C1342" s="35" t="s">
        <v>6184</v>
      </c>
      <c r="D1342" s="34"/>
      <c r="E1342" s="34"/>
      <c r="F1342" s="34"/>
      <c r="G1342" s="34"/>
    </row>
    <row r="1343" spans="1:7" x14ac:dyDescent="0.2">
      <c r="A1343" s="35" t="s">
        <v>6185</v>
      </c>
      <c r="B1343" s="35" t="s">
        <v>6186</v>
      </c>
      <c r="C1343" s="35" t="s">
        <v>6187</v>
      </c>
      <c r="D1343" s="34"/>
      <c r="E1343" s="34"/>
      <c r="F1343" s="34"/>
      <c r="G1343" s="34"/>
    </row>
    <row r="1344" spans="1:7" x14ac:dyDescent="0.2">
      <c r="A1344" s="35" t="s">
        <v>6188</v>
      </c>
      <c r="B1344" s="35" t="s">
        <v>6189</v>
      </c>
      <c r="C1344" s="35" t="s">
        <v>6190</v>
      </c>
      <c r="D1344" s="34"/>
      <c r="E1344" s="34"/>
      <c r="F1344" s="34"/>
      <c r="G1344" s="34"/>
    </row>
    <row r="1345" spans="1:7" x14ac:dyDescent="0.2">
      <c r="A1345" s="35" t="s">
        <v>6191</v>
      </c>
      <c r="B1345" s="35" t="s">
        <v>6192</v>
      </c>
      <c r="C1345" s="35" t="s">
        <v>6193</v>
      </c>
      <c r="D1345" s="34"/>
      <c r="E1345" s="34"/>
      <c r="F1345" s="34"/>
      <c r="G1345" s="34"/>
    </row>
    <row r="1346" spans="1:7" x14ac:dyDescent="0.2">
      <c r="A1346" s="35" t="s">
        <v>6194</v>
      </c>
      <c r="B1346" s="35" t="s">
        <v>6195</v>
      </c>
      <c r="C1346" s="35" t="s">
        <v>6196</v>
      </c>
      <c r="D1346" s="34"/>
      <c r="E1346" s="34"/>
      <c r="F1346" s="34"/>
      <c r="G1346" s="34"/>
    </row>
    <row r="1347" spans="1:7" x14ac:dyDescent="0.2">
      <c r="A1347" s="35" t="s">
        <v>6197</v>
      </c>
      <c r="B1347" s="35" t="s">
        <v>6198</v>
      </c>
      <c r="C1347" s="35" t="s">
        <v>6199</v>
      </c>
      <c r="D1347" s="34"/>
      <c r="E1347" s="34"/>
      <c r="F1347" s="34"/>
      <c r="G1347" s="34"/>
    </row>
    <row r="1348" spans="1:7" x14ac:dyDescent="0.2">
      <c r="A1348" s="35" t="s">
        <v>6200</v>
      </c>
      <c r="B1348" s="35" t="s">
        <v>6201</v>
      </c>
      <c r="C1348" s="35" t="s">
        <v>6202</v>
      </c>
      <c r="D1348" s="34"/>
      <c r="E1348" s="34"/>
      <c r="F1348" s="34"/>
      <c r="G1348" s="34"/>
    </row>
    <row r="1349" spans="1:7" x14ac:dyDescent="0.2">
      <c r="A1349" s="35" t="s">
        <v>6203</v>
      </c>
      <c r="B1349" s="35" t="s">
        <v>6204</v>
      </c>
      <c r="C1349" s="35" t="s">
        <v>6205</v>
      </c>
      <c r="D1349" s="34"/>
      <c r="E1349" s="34"/>
      <c r="F1349" s="34"/>
      <c r="G1349" s="34"/>
    </row>
    <row r="1350" spans="1:7" x14ac:dyDescent="0.2">
      <c r="A1350" s="35" t="s">
        <v>2460</v>
      </c>
      <c r="B1350" s="35" t="s">
        <v>6206</v>
      </c>
      <c r="C1350" s="35" t="s">
        <v>6207</v>
      </c>
      <c r="D1350" s="34"/>
      <c r="E1350" s="34"/>
      <c r="F1350" s="34"/>
      <c r="G1350" s="34"/>
    </row>
    <row r="1351" spans="1:7" x14ac:dyDescent="0.2">
      <c r="A1351" s="35" t="s">
        <v>6208</v>
      </c>
      <c r="B1351" s="35" t="s">
        <v>6209</v>
      </c>
      <c r="C1351" s="35" t="s">
        <v>6210</v>
      </c>
      <c r="D1351" s="34"/>
      <c r="E1351" s="34"/>
      <c r="F1351" s="34"/>
      <c r="G1351" s="34"/>
    </row>
    <row r="1352" spans="1:7" x14ac:dyDescent="0.2">
      <c r="A1352" s="35" t="s">
        <v>6211</v>
      </c>
      <c r="B1352" s="35" t="s">
        <v>6212</v>
      </c>
      <c r="C1352" s="35" t="s">
        <v>6213</v>
      </c>
      <c r="D1352" s="34"/>
      <c r="E1352" s="34"/>
      <c r="F1352" s="34"/>
      <c r="G1352" s="34"/>
    </row>
    <row r="1353" spans="1:7" x14ac:dyDescent="0.2">
      <c r="A1353" s="35" t="s">
        <v>6214</v>
      </c>
      <c r="B1353" s="35" t="s">
        <v>6215</v>
      </c>
      <c r="C1353" s="35" t="s">
        <v>6216</v>
      </c>
      <c r="D1353" s="34"/>
      <c r="E1353" s="34"/>
      <c r="F1353" s="34"/>
      <c r="G1353" s="34"/>
    </row>
    <row r="1354" spans="1:7" x14ac:dyDescent="0.2">
      <c r="A1354" s="35" t="s">
        <v>6217</v>
      </c>
      <c r="B1354" s="35" t="s">
        <v>6218</v>
      </c>
      <c r="C1354" s="35" t="s">
        <v>6219</v>
      </c>
      <c r="D1354" s="34"/>
      <c r="E1354" s="34"/>
      <c r="F1354" s="34"/>
      <c r="G1354" s="34"/>
    </row>
    <row r="1355" spans="1:7" x14ac:dyDescent="0.2">
      <c r="A1355" s="35" t="s">
        <v>6220</v>
      </c>
      <c r="B1355" s="35" t="s">
        <v>6221</v>
      </c>
      <c r="C1355" s="35" t="s">
        <v>6222</v>
      </c>
      <c r="D1355" s="34"/>
      <c r="E1355" s="34"/>
      <c r="F1355" s="34"/>
      <c r="G1355" s="34"/>
    </row>
    <row r="1356" spans="1:7" x14ac:dyDescent="0.2">
      <c r="A1356" s="35" t="s">
        <v>6223</v>
      </c>
      <c r="B1356" s="35" t="s">
        <v>6224</v>
      </c>
      <c r="C1356" s="35" t="s">
        <v>6225</v>
      </c>
      <c r="D1356" s="34"/>
      <c r="E1356" s="34"/>
      <c r="F1356" s="34"/>
      <c r="G1356" s="34"/>
    </row>
    <row r="1357" spans="1:7" x14ac:dyDescent="0.2">
      <c r="A1357" s="35" t="s">
        <v>6226</v>
      </c>
      <c r="B1357" s="35" t="s">
        <v>6227</v>
      </c>
      <c r="C1357" s="35" t="s">
        <v>6228</v>
      </c>
      <c r="D1357" s="34"/>
      <c r="E1357" s="34"/>
      <c r="F1357" s="34"/>
      <c r="G1357" s="34"/>
    </row>
    <row r="1358" spans="1:7" x14ac:dyDescent="0.2">
      <c r="A1358" s="35" t="s">
        <v>6229</v>
      </c>
      <c r="B1358" s="35" t="s">
        <v>6230</v>
      </c>
      <c r="C1358" s="35" t="s">
        <v>6231</v>
      </c>
      <c r="D1358" s="34"/>
      <c r="E1358" s="34"/>
      <c r="F1358" s="34"/>
      <c r="G1358" s="34"/>
    </row>
    <row r="1359" spans="1:7" x14ac:dyDescent="0.2">
      <c r="A1359" s="35" t="s">
        <v>6232</v>
      </c>
      <c r="B1359" s="35" t="s">
        <v>6233</v>
      </c>
      <c r="C1359" s="35" t="s">
        <v>6234</v>
      </c>
      <c r="D1359" s="34"/>
      <c r="E1359" s="34"/>
      <c r="F1359" s="34"/>
      <c r="G1359" s="34"/>
    </row>
    <row r="1360" spans="1:7" x14ac:dyDescent="0.2">
      <c r="A1360" s="35" t="s">
        <v>6235</v>
      </c>
      <c r="B1360" s="35" t="s">
        <v>5622</v>
      </c>
      <c r="C1360" s="35" t="s">
        <v>6236</v>
      </c>
      <c r="D1360" s="34"/>
      <c r="E1360" s="34"/>
      <c r="F1360" s="34"/>
      <c r="G1360" s="34"/>
    </row>
    <row r="1361" spans="1:7" x14ac:dyDescent="0.2">
      <c r="A1361" s="35" t="s">
        <v>6237</v>
      </c>
      <c r="B1361" s="35" t="s">
        <v>6238</v>
      </c>
      <c r="C1361" s="35" t="s">
        <v>6239</v>
      </c>
      <c r="D1361" s="34"/>
      <c r="E1361" s="34"/>
      <c r="F1361" s="34"/>
      <c r="G1361" s="34"/>
    </row>
    <row r="1362" spans="1:7" x14ac:dyDescent="0.2">
      <c r="A1362" s="35" t="s">
        <v>6240</v>
      </c>
      <c r="B1362" s="35" t="s">
        <v>6241</v>
      </c>
      <c r="C1362" s="35" t="s">
        <v>6242</v>
      </c>
      <c r="D1362" s="34"/>
      <c r="E1362" s="34"/>
      <c r="F1362" s="34"/>
      <c r="G1362" s="34"/>
    </row>
    <row r="1363" spans="1:7" x14ac:dyDescent="0.2">
      <c r="A1363" s="35" t="s">
        <v>6243</v>
      </c>
      <c r="B1363" s="35" t="s">
        <v>6244</v>
      </c>
      <c r="C1363" s="35" t="s">
        <v>6245</v>
      </c>
      <c r="D1363" s="34"/>
      <c r="E1363" s="34"/>
      <c r="F1363" s="34"/>
      <c r="G1363" s="34"/>
    </row>
    <row r="1364" spans="1:7" x14ac:dyDescent="0.2">
      <c r="A1364" s="35" t="s">
        <v>6246</v>
      </c>
      <c r="B1364" s="35" t="s">
        <v>6247</v>
      </c>
      <c r="C1364" s="35" t="s">
        <v>6248</v>
      </c>
      <c r="D1364" s="34"/>
      <c r="E1364" s="34"/>
      <c r="F1364" s="34"/>
      <c r="G1364" s="34"/>
    </row>
    <row r="1365" spans="1:7" x14ac:dyDescent="0.2">
      <c r="A1365" s="35" t="s">
        <v>6249</v>
      </c>
      <c r="B1365" s="35" t="s">
        <v>6250</v>
      </c>
      <c r="C1365" s="35" t="s">
        <v>6251</v>
      </c>
      <c r="D1365" s="34"/>
      <c r="E1365" s="34"/>
      <c r="F1365" s="34"/>
      <c r="G1365" s="34"/>
    </row>
    <row r="1366" spans="1:7" x14ac:dyDescent="0.2">
      <c r="A1366" s="35" t="s">
        <v>6252</v>
      </c>
      <c r="B1366" s="35" t="s">
        <v>6253</v>
      </c>
      <c r="C1366" s="35" t="s">
        <v>6254</v>
      </c>
      <c r="D1366" s="34"/>
      <c r="E1366" s="34"/>
      <c r="F1366" s="34"/>
      <c r="G1366" s="34"/>
    </row>
    <row r="1367" spans="1:7" x14ac:dyDescent="0.2">
      <c r="A1367" s="35" t="s">
        <v>6255</v>
      </c>
      <c r="B1367" s="35" t="s">
        <v>6256</v>
      </c>
      <c r="C1367" s="35" t="s">
        <v>6257</v>
      </c>
      <c r="D1367" s="34"/>
      <c r="E1367" s="34"/>
      <c r="F1367" s="34"/>
      <c r="G1367" s="34"/>
    </row>
    <row r="1368" spans="1:7" x14ac:dyDescent="0.2">
      <c r="A1368" s="35" t="s">
        <v>6258</v>
      </c>
      <c r="B1368" s="35" t="s">
        <v>6259</v>
      </c>
      <c r="C1368" s="35" t="s">
        <v>6260</v>
      </c>
      <c r="D1368" s="34"/>
      <c r="E1368" s="34"/>
      <c r="F1368" s="34"/>
      <c r="G1368" s="34"/>
    </row>
    <row r="1369" spans="1:7" x14ac:dyDescent="0.2">
      <c r="A1369" s="35" t="s">
        <v>6261</v>
      </c>
      <c r="B1369" s="35" t="s">
        <v>6262</v>
      </c>
      <c r="C1369" s="35" t="s">
        <v>6263</v>
      </c>
      <c r="D1369" s="34"/>
      <c r="E1369" s="34"/>
      <c r="F1369" s="34"/>
      <c r="G1369" s="34"/>
    </row>
    <row r="1370" spans="1:7" x14ac:dyDescent="0.2">
      <c r="A1370" s="35" t="s">
        <v>6264</v>
      </c>
      <c r="B1370" s="35" t="s">
        <v>6265</v>
      </c>
      <c r="C1370" s="35" t="s">
        <v>6266</v>
      </c>
      <c r="D1370" s="34"/>
      <c r="E1370" s="34"/>
      <c r="F1370" s="34"/>
      <c r="G1370" s="34"/>
    </row>
    <row r="1371" spans="1:7" x14ac:dyDescent="0.2">
      <c r="A1371" s="35" t="s">
        <v>6267</v>
      </c>
      <c r="B1371" s="35" t="s">
        <v>6268</v>
      </c>
      <c r="C1371" s="35" t="s">
        <v>6269</v>
      </c>
      <c r="D1371" s="34"/>
      <c r="E1371" s="34"/>
      <c r="F1371" s="34"/>
      <c r="G1371" s="34"/>
    </row>
    <row r="1372" spans="1:7" x14ac:dyDescent="0.2">
      <c r="A1372" s="35" t="s">
        <v>6270</v>
      </c>
      <c r="B1372" s="35" t="s">
        <v>6271</v>
      </c>
      <c r="C1372" s="35" t="s">
        <v>6272</v>
      </c>
      <c r="D1372" s="34"/>
      <c r="E1372" s="34"/>
      <c r="F1372" s="34"/>
      <c r="G1372" s="34"/>
    </row>
    <row r="1373" spans="1:7" x14ac:dyDescent="0.2">
      <c r="A1373" s="35" t="s">
        <v>6273</v>
      </c>
      <c r="B1373" s="35" t="s">
        <v>6274</v>
      </c>
      <c r="C1373" s="35" t="s">
        <v>6275</v>
      </c>
      <c r="D1373" s="34"/>
      <c r="E1373" s="34"/>
      <c r="F1373" s="34"/>
      <c r="G1373" s="34"/>
    </row>
    <row r="1374" spans="1:7" x14ac:dyDescent="0.2">
      <c r="A1374" s="35" t="s">
        <v>6276</v>
      </c>
      <c r="B1374" s="35" t="s">
        <v>6277</v>
      </c>
      <c r="C1374" s="35" t="s">
        <v>6278</v>
      </c>
      <c r="D1374" s="34"/>
      <c r="E1374" s="34"/>
      <c r="F1374" s="34"/>
      <c r="G1374" s="34"/>
    </row>
    <row r="1375" spans="1:7" x14ac:dyDescent="0.2">
      <c r="A1375" s="35" t="s">
        <v>6279</v>
      </c>
      <c r="B1375" s="35" t="s">
        <v>6280</v>
      </c>
      <c r="C1375" s="35" t="s">
        <v>6281</v>
      </c>
      <c r="D1375" s="34"/>
      <c r="E1375" s="34"/>
      <c r="F1375" s="34"/>
      <c r="G1375" s="34"/>
    </row>
    <row r="1376" spans="1:7" x14ac:dyDescent="0.2">
      <c r="A1376" s="35" t="s">
        <v>6282</v>
      </c>
      <c r="B1376" s="35" t="s">
        <v>6283</v>
      </c>
      <c r="C1376" s="35" t="s">
        <v>6284</v>
      </c>
      <c r="D1376" s="34"/>
      <c r="E1376" s="34"/>
      <c r="F1376" s="34"/>
      <c r="G1376" s="34"/>
    </row>
    <row r="1377" spans="1:7" x14ac:dyDescent="0.2">
      <c r="A1377" s="35" t="s">
        <v>6285</v>
      </c>
      <c r="B1377" s="35" t="s">
        <v>6286</v>
      </c>
      <c r="C1377" s="35" t="s">
        <v>6287</v>
      </c>
      <c r="D1377" s="34"/>
      <c r="E1377" s="34"/>
      <c r="F1377" s="34"/>
      <c r="G1377" s="34"/>
    </row>
    <row r="1378" spans="1:7" x14ac:dyDescent="0.2">
      <c r="A1378" s="35" t="s">
        <v>6288</v>
      </c>
      <c r="B1378" s="35" t="s">
        <v>6289</v>
      </c>
      <c r="C1378" s="35" t="s">
        <v>6290</v>
      </c>
      <c r="D1378" s="34"/>
      <c r="E1378" s="34"/>
      <c r="F1378" s="34"/>
      <c r="G1378" s="34"/>
    </row>
    <row r="1379" spans="1:7" x14ac:dyDescent="0.2">
      <c r="A1379" s="35" t="s">
        <v>6291</v>
      </c>
      <c r="B1379" s="35" t="s">
        <v>6292</v>
      </c>
      <c r="C1379" s="35" t="s">
        <v>6293</v>
      </c>
      <c r="D1379" s="34"/>
      <c r="E1379" s="34"/>
      <c r="F1379" s="34"/>
      <c r="G1379" s="34"/>
    </row>
    <row r="1380" spans="1:7" x14ac:dyDescent="0.2">
      <c r="A1380" s="35" t="s">
        <v>6294</v>
      </c>
      <c r="B1380" s="35" t="s">
        <v>6295</v>
      </c>
      <c r="C1380" s="35" t="s">
        <v>6296</v>
      </c>
      <c r="D1380" s="34"/>
      <c r="E1380" s="34"/>
      <c r="F1380" s="34"/>
      <c r="G1380" s="34"/>
    </row>
    <row r="1381" spans="1:7" x14ac:dyDescent="0.2">
      <c r="A1381" s="35" t="s">
        <v>6297</v>
      </c>
      <c r="B1381" s="35" t="s">
        <v>6298</v>
      </c>
      <c r="C1381" s="35" t="s">
        <v>6299</v>
      </c>
      <c r="D1381" s="34"/>
      <c r="E1381" s="34"/>
      <c r="F1381" s="34"/>
      <c r="G1381" s="34"/>
    </row>
    <row r="1382" spans="1:7" x14ac:dyDescent="0.2">
      <c r="A1382" s="35" t="s">
        <v>6300</v>
      </c>
      <c r="B1382" s="35" t="s">
        <v>6301</v>
      </c>
      <c r="C1382" s="35" t="s">
        <v>6302</v>
      </c>
      <c r="D1382" s="34"/>
      <c r="E1382" s="34"/>
      <c r="F1382" s="34"/>
      <c r="G1382" s="34"/>
    </row>
    <row r="1383" spans="1:7" x14ac:dyDescent="0.2">
      <c r="A1383" s="35" t="s">
        <v>6303</v>
      </c>
      <c r="B1383" s="35" t="s">
        <v>6304</v>
      </c>
      <c r="C1383" s="35" t="s">
        <v>6305</v>
      </c>
      <c r="D1383" s="34"/>
      <c r="E1383" s="34"/>
      <c r="F1383" s="34"/>
      <c r="G1383" s="34"/>
    </row>
    <row r="1384" spans="1:7" x14ac:dyDescent="0.2">
      <c r="A1384" s="35" t="s">
        <v>6306</v>
      </c>
      <c r="B1384" s="35" t="s">
        <v>6307</v>
      </c>
      <c r="C1384" s="35" t="s">
        <v>6308</v>
      </c>
      <c r="D1384" s="34"/>
      <c r="E1384" s="34"/>
      <c r="F1384" s="34"/>
      <c r="G1384" s="34"/>
    </row>
    <row r="1385" spans="1:7" x14ac:dyDescent="0.2">
      <c r="A1385" s="35" t="s">
        <v>6309</v>
      </c>
      <c r="B1385" s="35" t="s">
        <v>6310</v>
      </c>
      <c r="C1385" s="35" t="s">
        <v>6311</v>
      </c>
      <c r="D1385" s="34"/>
      <c r="E1385" s="34"/>
      <c r="F1385" s="34"/>
      <c r="G1385" s="34"/>
    </row>
    <row r="1386" spans="1:7" x14ac:dyDescent="0.2">
      <c r="A1386" s="35" t="s">
        <v>6312</v>
      </c>
      <c r="B1386" s="35" t="s">
        <v>6313</v>
      </c>
      <c r="C1386" s="35" t="s">
        <v>6314</v>
      </c>
      <c r="D1386" s="34"/>
      <c r="E1386" s="34"/>
      <c r="F1386" s="34"/>
      <c r="G1386" s="34"/>
    </row>
    <row r="1387" spans="1:7" x14ac:dyDescent="0.2">
      <c r="A1387" s="35" t="s">
        <v>6315</v>
      </c>
      <c r="B1387" s="35" t="s">
        <v>6316</v>
      </c>
      <c r="C1387" s="35" t="s">
        <v>6317</v>
      </c>
      <c r="D1387" s="34"/>
      <c r="E1387" s="34"/>
      <c r="F1387" s="34"/>
      <c r="G1387" s="34"/>
    </row>
    <row r="1388" spans="1:7" x14ac:dyDescent="0.2">
      <c r="A1388" s="35" t="s">
        <v>6318</v>
      </c>
      <c r="B1388" s="35" t="s">
        <v>6319</v>
      </c>
      <c r="C1388" s="35" t="s">
        <v>6320</v>
      </c>
      <c r="D1388" s="34"/>
      <c r="E1388" s="34"/>
      <c r="F1388" s="34"/>
      <c r="G1388" s="34"/>
    </row>
    <row r="1389" spans="1:7" x14ac:dyDescent="0.2">
      <c r="A1389" s="35" t="s">
        <v>6321</v>
      </c>
      <c r="B1389" s="35" t="s">
        <v>6322</v>
      </c>
      <c r="C1389" s="35" t="s">
        <v>6323</v>
      </c>
      <c r="D1389" s="34"/>
      <c r="E1389" s="34"/>
      <c r="F1389" s="34"/>
      <c r="G1389" s="34"/>
    </row>
    <row r="1390" spans="1:7" x14ac:dyDescent="0.2">
      <c r="A1390" s="35" t="s">
        <v>6324</v>
      </c>
      <c r="B1390" s="35" t="s">
        <v>6325</v>
      </c>
      <c r="C1390" s="35" t="s">
        <v>6326</v>
      </c>
      <c r="D1390" s="34"/>
      <c r="E1390" s="34"/>
      <c r="F1390" s="34"/>
      <c r="G1390" s="34"/>
    </row>
    <row r="1391" spans="1:7" x14ac:dyDescent="0.2">
      <c r="A1391" s="35" t="s">
        <v>6327</v>
      </c>
      <c r="B1391" s="35" t="s">
        <v>6328</v>
      </c>
      <c r="C1391" s="35" t="s">
        <v>6329</v>
      </c>
      <c r="D1391" s="34"/>
      <c r="E1391" s="34"/>
      <c r="F1391" s="34"/>
      <c r="G1391" s="34"/>
    </row>
    <row r="1392" spans="1:7" x14ac:dyDescent="0.2">
      <c r="A1392" s="35" t="s">
        <v>6330</v>
      </c>
      <c r="B1392" s="35" t="s">
        <v>6331</v>
      </c>
      <c r="C1392" s="35" t="s">
        <v>6332</v>
      </c>
      <c r="D1392" s="34"/>
      <c r="E1392" s="34"/>
      <c r="F1392" s="34"/>
      <c r="G1392" s="34"/>
    </row>
    <row r="1393" spans="1:7" x14ac:dyDescent="0.2">
      <c r="A1393" s="35" t="s">
        <v>6333</v>
      </c>
      <c r="B1393" s="35" t="s">
        <v>6334</v>
      </c>
      <c r="C1393" s="35" t="s">
        <v>6335</v>
      </c>
      <c r="D1393" s="34"/>
      <c r="E1393" s="34"/>
      <c r="F1393" s="34"/>
      <c r="G1393" s="34"/>
    </row>
    <row r="1394" spans="1:7" x14ac:dyDescent="0.2">
      <c r="A1394" s="35" t="s">
        <v>6336</v>
      </c>
      <c r="B1394" s="35" t="s">
        <v>6337</v>
      </c>
      <c r="C1394" s="35" t="s">
        <v>6338</v>
      </c>
      <c r="D1394" s="34"/>
      <c r="E1394" s="34"/>
      <c r="F1394" s="34"/>
      <c r="G1394" s="34"/>
    </row>
    <row r="1395" spans="1:7" x14ac:dyDescent="0.2">
      <c r="A1395" s="35" t="s">
        <v>6339</v>
      </c>
      <c r="B1395" s="35" t="s">
        <v>353</v>
      </c>
      <c r="C1395" s="35" t="s">
        <v>6340</v>
      </c>
      <c r="D1395" s="34"/>
      <c r="E1395" s="34"/>
      <c r="F1395" s="34"/>
      <c r="G1395" s="34"/>
    </row>
    <row r="1396" spans="1:7" x14ac:dyDescent="0.2">
      <c r="A1396" s="35" t="s">
        <v>6341</v>
      </c>
      <c r="B1396" s="35" t="s">
        <v>6342</v>
      </c>
      <c r="C1396" s="35" t="s">
        <v>6343</v>
      </c>
      <c r="D1396" s="34"/>
      <c r="E1396" s="34"/>
      <c r="F1396" s="34"/>
      <c r="G1396" s="34"/>
    </row>
    <row r="1397" spans="1:7" x14ac:dyDescent="0.2">
      <c r="A1397" s="35" t="s">
        <v>6344</v>
      </c>
      <c r="B1397" s="35" t="s">
        <v>6345</v>
      </c>
      <c r="C1397" s="35" t="s">
        <v>6346</v>
      </c>
      <c r="D1397" s="34"/>
      <c r="E1397" s="34"/>
      <c r="F1397" s="34"/>
      <c r="G1397" s="34"/>
    </row>
    <row r="1398" spans="1:7" x14ac:dyDescent="0.2">
      <c r="A1398" s="35" t="s">
        <v>6347</v>
      </c>
      <c r="B1398" s="35" t="s">
        <v>6348</v>
      </c>
      <c r="C1398" s="35" t="s">
        <v>6349</v>
      </c>
      <c r="D1398" s="34"/>
      <c r="E1398" s="34"/>
      <c r="F1398" s="34"/>
      <c r="G1398" s="34"/>
    </row>
    <row r="1399" spans="1:7" x14ac:dyDescent="0.2">
      <c r="A1399" s="35" t="s">
        <v>6350</v>
      </c>
      <c r="B1399" s="35" t="s">
        <v>6351</v>
      </c>
      <c r="C1399" s="35" t="s">
        <v>6352</v>
      </c>
      <c r="D1399" s="34"/>
      <c r="E1399" s="34"/>
      <c r="F1399" s="34"/>
      <c r="G1399" s="34"/>
    </row>
    <row r="1400" spans="1:7" x14ac:dyDescent="0.2">
      <c r="A1400" s="35" t="s">
        <v>6353</v>
      </c>
      <c r="B1400" s="35" t="s">
        <v>6354</v>
      </c>
      <c r="C1400" s="35" t="s">
        <v>6355</v>
      </c>
      <c r="D1400" s="34"/>
      <c r="E1400" s="34"/>
      <c r="F1400" s="34"/>
      <c r="G1400" s="34"/>
    </row>
    <row r="1401" spans="1:7" x14ac:dyDescent="0.2">
      <c r="A1401" s="35" t="s">
        <v>6356</v>
      </c>
      <c r="B1401" s="35" t="s">
        <v>6357</v>
      </c>
      <c r="C1401" s="35" t="s">
        <v>6358</v>
      </c>
      <c r="D1401" s="34"/>
      <c r="E1401" s="34"/>
      <c r="F1401" s="34"/>
      <c r="G1401" s="34"/>
    </row>
    <row r="1402" spans="1:7" x14ac:dyDescent="0.2">
      <c r="A1402" s="35" t="s">
        <v>6359</v>
      </c>
      <c r="B1402" s="35" t="s">
        <v>6360</v>
      </c>
      <c r="C1402" s="35" t="s">
        <v>6361</v>
      </c>
      <c r="D1402" s="34"/>
      <c r="E1402" s="34"/>
      <c r="F1402" s="34"/>
      <c r="G1402" s="34"/>
    </row>
    <row r="1403" spans="1:7" x14ac:dyDescent="0.2">
      <c r="A1403" s="35" t="s">
        <v>6362</v>
      </c>
      <c r="B1403" s="35" t="s">
        <v>6363</v>
      </c>
      <c r="C1403" s="35" t="s">
        <v>6364</v>
      </c>
      <c r="D1403" s="34"/>
      <c r="E1403" s="34"/>
      <c r="F1403" s="34"/>
      <c r="G1403" s="34"/>
    </row>
    <row r="1404" spans="1:7" x14ac:dyDescent="0.2">
      <c r="A1404" s="35" t="s">
        <v>6365</v>
      </c>
      <c r="B1404" s="35" t="s">
        <v>6366</v>
      </c>
      <c r="C1404" s="35" t="s">
        <v>6367</v>
      </c>
      <c r="D1404" s="34"/>
      <c r="E1404" s="34"/>
      <c r="F1404" s="34"/>
      <c r="G1404" s="34"/>
    </row>
    <row r="1405" spans="1:7" x14ac:dyDescent="0.2">
      <c r="A1405" s="35" t="s">
        <v>6368</v>
      </c>
      <c r="B1405" s="35" t="s">
        <v>6369</v>
      </c>
      <c r="C1405" s="35" t="s">
        <v>6370</v>
      </c>
      <c r="D1405" s="34"/>
      <c r="E1405" s="34"/>
      <c r="F1405" s="34"/>
      <c r="G1405" s="34"/>
    </row>
    <row r="1406" spans="1:7" x14ac:dyDescent="0.2">
      <c r="A1406" s="35" t="s">
        <v>6371</v>
      </c>
      <c r="B1406" s="35" t="s">
        <v>6372</v>
      </c>
      <c r="C1406" s="35" t="s">
        <v>6373</v>
      </c>
      <c r="D1406" s="34"/>
      <c r="E1406" s="34"/>
      <c r="F1406" s="34"/>
      <c r="G1406" s="34"/>
    </row>
    <row r="1407" spans="1:7" x14ac:dyDescent="0.2">
      <c r="A1407" s="35" t="s">
        <v>6374</v>
      </c>
      <c r="B1407" s="35" t="s">
        <v>6375</v>
      </c>
      <c r="C1407" s="35" t="s">
        <v>6376</v>
      </c>
      <c r="D1407" s="34"/>
      <c r="E1407" s="34"/>
      <c r="F1407" s="34"/>
      <c r="G1407" s="34"/>
    </row>
    <row r="1408" spans="1:7" x14ac:dyDescent="0.2">
      <c r="A1408" s="35" t="s">
        <v>6377</v>
      </c>
      <c r="B1408" s="35" t="s">
        <v>6378</v>
      </c>
      <c r="C1408" s="35" t="s">
        <v>6379</v>
      </c>
      <c r="D1408" s="34"/>
      <c r="E1408" s="34"/>
      <c r="F1408" s="34"/>
      <c r="G1408" s="34"/>
    </row>
    <row r="1409" spans="1:7" x14ac:dyDescent="0.2">
      <c r="A1409" s="35" t="s">
        <v>6380</v>
      </c>
      <c r="B1409" s="35" t="s">
        <v>6381</v>
      </c>
      <c r="C1409" s="35" t="s">
        <v>6382</v>
      </c>
      <c r="D1409" s="34"/>
      <c r="E1409" s="34"/>
      <c r="F1409" s="34"/>
      <c r="G1409" s="34"/>
    </row>
    <row r="1410" spans="1:7" x14ac:dyDescent="0.2">
      <c r="A1410" s="35" t="s">
        <v>6383</v>
      </c>
      <c r="B1410" s="35" t="s">
        <v>6384</v>
      </c>
      <c r="C1410" s="35" t="s">
        <v>6385</v>
      </c>
      <c r="D1410" s="34"/>
      <c r="E1410" s="34"/>
      <c r="F1410" s="34"/>
      <c r="G1410" s="34"/>
    </row>
    <row r="1411" spans="1:7" x14ac:dyDescent="0.2">
      <c r="A1411" s="35" t="s">
        <v>6386</v>
      </c>
      <c r="B1411" s="35" t="s">
        <v>6387</v>
      </c>
      <c r="C1411" s="35" t="s">
        <v>6388</v>
      </c>
      <c r="D1411" s="34"/>
      <c r="E1411" s="34"/>
      <c r="F1411" s="34"/>
      <c r="G1411" s="34"/>
    </row>
    <row r="1412" spans="1:7" x14ac:dyDescent="0.2">
      <c r="A1412" s="35" t="s">
        <v>6389</v>
      </c>
      <c r="B1412" s="35" t="s">
        <v>6390</v>
      </c>
      <c r="C1412" s="35" t="s">
        <v>6391</v>
      </c>
      <c r="D1412" s="34"/>
      <c r="E1412" s="34"/>
      <c r="F1412" s="34"/>
      <c r="G1412" s="34"/>
    </row>
    <row r="1413" spans="1:7" x14ac:dyDescent="0.2">
      <c r="A1413" s="35" t="s">
        <v>6392</v>
      </c>
      <c r="B1413" s="35" t="s">
        <v>6393</v>
      </c>
      <c r="C1413" s="35" t="s">
        <v>6394</v>
      </c>
      <c r="D1413" s="34"/>
      <c r="E1413" s="34"/>
      <c r="F1413" s="34"/>
      <c r="G1413" s="34"/>
    </row>
    <row r="1414" spans="1:7" x14ac:dyDescent="0.2">
      <c r="A1414" s="35" t="s">
        <v>6395</v>
      </c>
      <c r="B1414" s="35" t="s">
        <v>6396</v>
      </c>
      <c r="C1414" s="35" t="s">
        <v>6397</v>
      </c>
      <c r="D1414" s="34"/>
      <c r="E1414" s="34"/>
      <c r="F1414" s="34"/>
      <c r="G1414" s="34"/>
    </row>
    <row r="1415" spans="1:7" x14ac:dyDescent="0.2">
      <c r="A1415" s="35" t="s">
        <v>6398</v>
      </c>
      <c r="B1415" s="35" t="s">
        <v>6399</v>
      </c>
      <c r="C1415" s="35" t="s">
        <v>6400</v>
      </c>
      <c r="D1415" s="34"/>
      <c r="E1415" s="34"/>
      <c r="F1415" s="34"/>
      <c r="G1415" s="34"/>
    </row>
    <row r="1416" spans="1:7" x14ac:dyDescent="0.2">
      <c r="A1416" s="35" t="s">
        <v>6401</v>
      </c>
      <c r="B1416" s="35" t="s">
        <v>6402</v>
      </c>
      <c r="C1416" s="35" t="s">
        <v>6403</v>
      </c>
      <c r="D1416" s="34"/>
      <c r="E1416" s="34"/>
      <c r="F1416" s="34"/>
      <c r="G1416" s="34"/>
    </row>
    <row r="1417" spans="1:7" x14ac:dyDescent="0.2">
      <c r="A1417" s="35" t="s">
        <v>6404</v>
      </c>
      <c r="B1417" s="35" t="s">
        <v>6405</v>
      </c>
      <c r="C1417" s="35" t="s">
        <v>6406</v>
      </c>
      <c r="D1417" s="34"/>
      <c r="E1417" s="34"/>
      <c r="F1417" s="34"/>
      <c r="G1417" s="34"/>
    </row>
    <row r="1418" spans="1:7" x14ac:dyDescent="0.2">
      <c r="A1418" s="35" t="s">
        <v>6407</v>
      </c>
      <c r="B1418" s="35" t="s">
        <v>6408</v>
      </c>
      <c r="C1418" s="35" t="s">
        <v>6409</v>
      </c>
      <c r="D1418" s="34"/>
      <c r="E1418" s="34"/>
      <c r="F1418" s="34"/>
      <c r="G1418" s="34"/>
    </row>
    <row r="1419" spans="1:7" x14ac:dyDescent="0.2">
      <c r="A1419" s="35" t="s">
        <v>6410</v>
      </c>
      <c r="B1419" s="35" t="s">
        <v>6411</v>
      </c>
      <c r="C1419" s="35" t="s">
        <v>6412</v>
      </c>
      <c r="D1419" s="34"/>
      <c r="E1419" s="34"/>
      <c r="F1419" s="34"/>
      <c r="G1419" s="34"/>
    </row>
    <row r="1420" spans="1:7" x14ac:dyDescent="0.2">
      <c r="A1420" s="35" t="s">
        <v>6413</v>
      </c>
      <c r="B1420" s="35" t="s">
        <v>6414</v>
      </c>
      <c r="C1420" s="35" t="s">
        <v>6415</v>
      </c>
      <c r="D1420" s="34"/>
      <c r="E1420" s="34"/>
      <c r="F1420" s="34"/>
      <c r="G1420" s="34"/>
    </row>
    <row r="1421" spans="1:7" x14ac:dyDescent="0.2">
      <c r="A1421" s="35" t="s">
        <v>6416</v>
      </c>
      <c r="B1421" s="35" t="s">
        <v>6417</v>
      </c>
      <c r="C1421" s="35" t="s">
        <v>6418</v>
      </c>
      <c r="D1421" s="34"/>
      <c r="E1421" s="34"/>
      <c r="F1421" s="34"/>
      <c r="G1421" s="34"/>
    </row>
    <row r="1422" spans="1:7" x14ac:dyDescent="0.2">
      <c r="A1422" s="35" t="s">
        <v>6419</v>
      </c>
      <c r="B1422" s="35" t="s">
        <v>6420</v>
      </c>
      <c r="C1422" s="35" t="s">
        <v>6421</v>
      </c>
      <c r="D1422" s="34"/>
      <c r="E1422" s="34"/>
      <c r="F1422" s="34"/>
      <c r="G1422" s="34"/>
    </row>
    <row r="1423" spans="1:7" x14ac:dyDescent="0.2">
      <c r="A1423" s="35" t="s">
        <v>6422</v>
      </c>
      <c r="B1423" s="35" t="s">
        <v>6423</v>
      </c>
      <c r="C1423" s="35" t="s">
        <v>6424</v>
      </c>
      <c r="D1423" s="34"/>
      <c r="E1423" s="34"/>
      <c r="F1423" s="34"/>
      <c r="G1423" s="34"/>
    </row>
    <row r="1424" spans="1:7" x14ac:dyDescent="0.2">
      <c r="A1424" s="35" t="s">
        <v>6425</v>
      </c>
      <c r="B1424" s="35" t="s">
        <v>6426</v>
      </c>
      <c r="C1424" s="35" t="s">
        <v>6427</v>
      </c>
      <c r="D1424" s="34"/>
      <c r="E1424" s="34"/>
      <c r="F1424" s="34"/>
      <c r="G1424" s="34"/>
    </row>
    <row r="1425" spans="1:7" x14ac:dyDescent="0.2">
      <c r="A1425" s="35" t="s">
        <v>6428</v>
      </c>
      <c r="B1425" s="35" t="s">
        <v>6429</v>
      </c>
      <c r="C1425" s="35" t="s">
        <v>6430</v>
      </c>
      <c r="D1425" s="34"/>
      <c r="E1425" s="34"/>
      <c r="F1425" s="34"/>
      <c r="G1425" s="34"/>
    </row>
    <row r="1426" spans="1:7" x14ac:dyDescent="0.2">
      <c r="A1426" s="35" t="s">
        <v>6431</v>
      </c>
      <c r="B1426" s="35" t="s">
        <v>6432</v>
      </c>
      <c r="C1426" s="35" t="s">
        <v>6433</v>
      </c>
      <c r="D1426" s="34"/>
      <c r="E1426" s="34"/>
      <c r="F1426" s="34"/>
      <c r="G1426" s="34"/>
    </row>
    <row r="1427" spans="1:7" x14ac:dyDescent="0.2">
      <c r="A1427" s="35" t="s">
        <v>6434</v>
      </c>
      <c r="B1427" s="35" t="s">
        <v>6435</v>
      </c>
      <c r="C1427" s="35" t="s">
        <v>6436</v>
      </c>
      <c r="D1427" s="34"/>
      <c r="E1427" s="34"/>
      <c r="F1427" s="34"/>
      <c r="G1427" s="34"/>
    </row>
    <row r="1428" spans="1:7" x14ac:dyDescent="0.2">
      <c r="A1428" s="35" t="s">
        <v>6437</v>
      </c>
      <c r="B1428" s="35" t="s">
        <v>6438</v>
      </c>
      <c r="C1428" s="35" t="s">
        <v>6439</v>
      </c>
      <c r="D1428" s="34"/>
      <c r="E1428" s="34"/>
      <c r="F1428" s="34"/>
      <c r="G1428" s="34"/>
    </row>
    <row r="1429" spans="1:7" x14ac:dyDescent="0.2">
      <c r="A1429" s="35" t="s">
        <v>6440</v>
      </c>
      <c r="B1429" s="35" t="s">
        <v>6441</v>
      </c>
      <c r="C1429" s="35" t="s">
        <v>6442</v>
      </c>
      <c r="D1429" s="34"/>
      <c r="E1429" s="34"/>
      <c r="F1429" s="34"/>
      <c r="G1429" s="34"/>
    </row>
    <row r="1430" spans="1:7" x14ac:dyDescent="0.2">
      <c r="A1430" s="35" t="s">
        <v>6443</v>
      </c>
      <c r="B1430" s="35" t="s">
        <v>6444</v>
      </c>
      <c r="C1430" s="35" t="s">
        <v>6445</v>
      </c>
      <c r="D1430" s="34"/>
      <c r="E1430" s="34"/>
      <c r="F1430" s="34"/>
      <c r="G1430" s="34"/>
    </row>
    <row r="1431" spans="1:7" x14ac:dyDescent="0.2">
      <c r="A1431" s="35" t="s">
        <v>6446</v>
      </c>
      <c r="B1431" s="35" t="s">
        <v>6447</v>
      </c>
      <c r="C1431" s="35" t="s">
        <v>6448</v>
      </c>
      <c r="D1431" s="34"/>
      <c r="E1431" s="34"/>
      <c r="F1431" s="34"/>
      <c r="G1431" s="34"/>
    </row>
    <row r="1432" spans="1:7" x14ac:dyDescent="0.2">
      <c r="A1432" s="35" t="s">
        <v>6449</v>
      </c>
      <c r="B1432" s="35" t="s">
        <v>6450</v>
      </c>
      <c r="C1432" s="35" t="s">
        <v>6451</v>
      </c>
      <c r="D1432" s="34"/>
      <c r="E1432" s="34"/>
      <c r="F1432" s="34"/>
      <c r="G1432" s="34"/>
    </row>
    <row r="1433" spans="1:7" x14ac:dyDescent="0.2">
      <c r="A1433" s="35" t="s">
        <v>6452</v>
      </c>
      <c r="B1433" s="35" t="s">
        <v>6453</v>
      </c>
      <c r="C1433" s="35" t="s">
        <v>6454</v>
      </c>
      <c r="D1433" s="34"/>
      <c r="E1433" s="34"/>
      <c r="F1433" s="34"/>
      <c r="G1433" s="34"/>
    </row>
    <row r="1434" spans="1:7" x14ac:dyDescent="0.2">
      <c r="A1434" s="35" t="s">
        <v>6455</v>
      </c>
      <c r="B1434" s="35" t="s">
        <v>6456</v>
      </c>
      <c r="C1434" s="35" t="s">
        <v>6457</v>
      </c>
      <c r="D1434" s="34"/>
      <c r="E1434" s="34"/>
      <c r="F1434" s="34"/>
      <c r="G1434" s="34"/>
    </row>
    <row r="1435" spans="1:7" x14ac:dyDescent="0.2">
      <c r="A1435" s="35" t="s">
        <v>6458</v>
      </c>
      <c r="B1435" s="35" t="s">
        <v>6459</v>
      </c>
      <c r="C1435" s="35" t="s">
        <v>6460</v>
      </c>
      <c r="D1435" s="34"/>
      <c r="E1435" s="34"/>
      <c r="F1435" s="34"/>
      <c r="G1435" s="34"/>
    </row>
    <row r="1436" spans="1:7" x14ac:dyDescent="0.2">
      <c r="A1436" s="35" t="s">
        <v>6461</v>
      </c>
      <c r="B1436" s="35" t="s">
        <v>6462</v>
      </c>
      <c r="C1436" s="35" t="s">
        <v>6463</v>
      </c>
      <c r="D1436" s="34"/>
      <c r="E1436" s="34"/>
      <c r="F1436" s="34"/>
      <c r="G1436" s="34"/>
    </row>
    <row r="1437" spans="1:7" x14ac:dyDescent="0.2">
      <c r="A1437" s="35" t="s">
        <v>6464</v>
      </c>
      <c r="B1437" s="35" t="s">
        <v>6465</v>
      </c>
      <c r="C1437" s="35" t="s">
        <v>6466</v>
      </c>
      <c r="D1437" s="34"/>
      <c r="E1437" s="34"/>
      <c r="F1437" s="34"/>
      <c r="G1437" s="34"/>
    </row>
    <row r="1438" spans="1:7" x14ac:dyDescent="0.2">
      <c r="A1438" s="35" t="s">
        <v>6467</v>
      </c>
      <c r="B1438" s="35" t="s">
        <v>6468</v>
      </c>
      <c r="C1438" s="35" t="s">
        <v>6469</v>
      </c>
      <c r="D1438" s="34"/>
      <c r="E1438" s="34"/>
      <c r="F1438" s="34"/>
      <c r="G1438" s="34"/>
    </row>
    <row r="1439" spans="1:7" x14ac:dyDescent="0.2">
      <c r="A1439" s="35" t="s">
        <v>6470</v>
      </c>
      <c r="B1439" s="35" t="s">
        <v>6471</v>
      </c>
      <c r="C1439" s="35" t="s">
        <v>6472</v>
      </c>
      <c r="D1439" s="34"/>
      <c r="E1439" s="34"/>
      <c r="F1439" s="34"/>
      <c r="G1439" s="34"/>
    </row>
    <row r="1440" spans="1:7" x14ac:dyDescent="0.2">
      <c r="A1440" s="35" t="s">
        <v>6473</v>
      </c>
      <c r="B1440" s="35" t="s">
        <v>6474</v>
      </c>
      <c r="C1440" s="35" t="s">
        <v>6475</v>
      </c>
      <c r="D1440" s="34"/>
      <c r="E1440" s="34"/>
      <c r="F1440" s="34"/>
      <c r="G1440" s="34"/>
    </row>
    <row r="1441" spans="1:7" x14ac:dyDescent="0.2">
      <c r="A1441" s="35" t="s">
        <v>6476</v>
      </c>
      <c r="B1441" s="35" t="s">
        <v>6477</v>
      </c>
      <c r="C1441" s="35" t="s">
        <v>6478</v>
      </c>
      <c r="D1441" s="34"/>
      <c r="E1441" s="34"/>
      <c r="F1441" s="34"/>
      <c r="G1441" s="34"/>
    </row>
    <row r="1442" spans="1:7" x14ac:dyDescent="0.2">
      <c r="A1442" s="35" t="s">
        <v>6479</v>
      </c>
      <c r="B1442" s="35" t="s">
        <v>6480</v>
      </c>
      <c r="C1442" s="35" t="s">
        <v>6481</v>
      </c>
      <c r="D1442" s="34"/>
      <c r="E1442" s="34"/>
      <c r="F1442" s="34"/>
      <c r="G1442" s="34"/>
    </row>
    <row r="1443" spans="1:7" x14ac:dyDescent="0.2">
      <c r="A1443" s="35" t="s">
        <v>6482</v>
      </c>
      <c r="B1443" s="35" t="s">
        <v>6483</v>
      </c>
      <c r="C1443" s="35" t="s">
        <v>6484</v>
      </c>
      <c r="D1443" s="34"/>
      <c r="E1443" s="34"/>
      <c r="F1443" s="34"/>
      <c r="G1443" s="34"/>
    </row>
    <row r="1444" spans="1:7" x14ac:dyDescent="0.2">
      <c r="A1444" s="35" t="s">
        <v>6485</v>
      </c>
      <c r="B1444" s="35" t="s">
        <v>6486</v>
      </c>
      <c r="C1444" s="35" t="s">
        <v>6487</v>
      </c>
      <c r="D1444" s="34"/>
      <c r="E1444" s="34"/>
      <c r="F1444" s="34"/>
      <c r="G1444" s="34"/>
    </row>
    <row r="1445" spans="1:7" x14ac:dyDescent="0.2">
      <c r="A1445" s="35" t="s">
        <v>6488</v>
      </c>
      <c r="B1445" s="35" t="s">
        <v>6489</v>
      </c>
      <c r="C1445" s="35" t="s">
        <v>6490</v>
      </c>
      <c r="D1445" s="34"/>
      <c r="E1445" s="34"/>
      <c r="F1445" s="34"/>
      <c r="G1445" s="34"/>
    </row>
    <row r="1446" spans="1:7" x14ac:dyDescent="0.2">
      <c r="A1446" s="35" t="s">
        <v>6491</v>
      </c>
      <c r="B1446" s="35" t="s">
        <v>6492</v>
      </c>
      <c r="C1446" s="35" t="s">
        <v>6493</v>
      </c>
      <c r="D1446" s="34"/>
      <c r="E1446" s="34"/>
      <c r="F1446" s="34"/>
      <c r="G1446" s="34"/>
    </row>
    <row r="1447" spans="1:7" x14ac:dyDescent="0.2">
      <c r="A1447" s="35" t="s">
        <v>6494</v>
      </c>
      <c r="B1447" s="35" t="s">
        <v>6495</v>
      </c>
      <c r="C1447" s="35" t="s">
        <v>6496</v>
      </c>
      <c r="D1447" s="34"/>
      <c r="E1447" s="34"/>
      <c r="F1447" s="34"/>
      <c r="G1447" s="34"/>
    </row>
    <row r="1448" spans="1:7" x14ac:dyDescent="0.2">
      <c r="A1448" s="35" t="s">
        <v>6497</v>
      </c>
      <c r="B1448" s="35" t="s">
        <v>6498</v>
      </c>
      <c r="C1448" s="35" t="s">
        <v>6499</v>
      </c>
      <c r="D1448" s="34"/>
      <c r="E1448" s="34"/>
      <c r="F1448" s="34"/>
      <c r="G1448" s="34"/>
    </row>
    <row r="1449" spans="1:7" x14ac:dyDescent="0.2">
      <c r="A1449" s="35" t="s">
        <v>6500</v>
      </c>
      <c r="B1449" s="35" t="s">
        <v>6501</v>
      </c>
      <c r="C1449" s="35" t="s">
        <v>6502</v>
      </c>
      <c r="D1449" s="34"/>
      <c r="E1449" s="34"/>
      <c r="F1449" s="34"/>
      <c r="G1449" s="34"/>
    </row>
    <row r="1450" spans="1:7" x14ac:dyDescent="0.2">
      <c r="A1450" s="35" t="s">
        <v>6503</v>
      </c>
      <c r="B1450" s="35" t="s">
        <v>6504</v>
      </c>
      <c r="C1450" s="35" t="s">
        <v>6505</v>
      </c>
      <c r="D1450" s="34"/>
      <c r="E1450" s="34"/>
      <c r="F1450" s="34"/>
      <c r="G1450" s="34"/>
    </row>
    <row r="1451" spans="1:7" x14ac:dyDescent="0.2">
      <c r="A1451" s="35" t="s">
        <v>6506</v>
      </c>
      <c r="B1451" s="35" t="s">
        <v>6507</v>
      </c>
      <c r="C1451" s="35" t="s">
        <v>6508</v>
      </c>
      <c r="D1451" s="34"/>
      <c r="E1451" s="34"/>
      <c r="F1451" s="34"/>
      <c r="G1451" s="34"/>
    </row>
    <row r="1452" spans="1:7" x14ac:dyDescent="0.2">
      <c r="A1452" s="35" t="s">
        <v>6509</v>
      </c>
      <c r="B1452" s="35" t="s">
        <v>6510</v>
      </c>
      <c r="C1452" s="35" t="s">
        <v>6511</v>
      </c>
      <c r="D1452" s="34"/>
      <c r="E1452" s="34"/>
      <c r="F1452" s="34"/>
      <c r="G1452" s="34"/>
    </row>
    <row r="1453" spans="1:7" x14ac:dyDescent="0.2">
      <c r="A1453" s="35" t="s">
        <v>6512</v>
      </c>
      <c r="B1453" s="35" t="s">
        <v>6513</v>
      </c>
      <c r="C1453" s="35" t="s">
        <v>6514</v>
      </c>
      <c r="D1453" s="34"/>
      <c r="E1453" s="34"/>
      <c r="F1453" s="34"/>
      <c r="G1453" s="34"/>
    </row>
    <row r="1454" spans="1:7" x14ac:dyDescent="0.2">
      <c r="A1454" s="35" t="s">
        <v>6515</v>
      </c>
      <c r="B1454" s="35" t="s">
        <v>6516</v>
      </c>
      <c r="C1454" s="35" t="s">
        <v>6517</v>
      </c>
      <c r="D1454" s="34"/>
      <c r="E1454" s="34"/>
      <c r="F1454" s="34"/>
      <c r="G1454" s="34"/>
    </row>
    <row r="1455" spans="1:7" x14ac:dyDescent="0.2">
      <c r="A1455" s="35" t="s">
        <v>6518</v>
      </c>
      <c r="B1455" s="35" t="s">
        <v>6519</v>
      </c>
      <c r="C1455" s="35" t="s">
        <v>6520</v>
      </c>
      <c r="D1455" s="34"/>
      <c r="E1455" s="34"/>
      <c r="F1455" s="34"/>
      <c r="G1455" s="34"/>
    </row>
    <row r="1456" spans="1:7" x14ac:dyDescent="0.2">
      <c r="A1456" s="35" t="s">
        <v>6521</v>
      </c>
      <c r="B1456" s="35" t="s">
        <v>6522</v>
      </c>
      <c r="C1456" s="35" t="s">
        <v>6523</v>
      </c>
      <c r="D1456" s="34"/>
      <c r="E1456" s="34"/>
      <c r="F1456" s="34"/>
      <c r="G1456" s="34"/>
    </row>
    <row r="1457" spans="1:7" x14ac:dyDescent="0.2">
      <c r="A1457" s="35" t="s">
        <v>6524</v>
      </c>
      <c r="B1457" s="35" t="s">
        <v>6525</v>
      </c>
      <c r="C1457" s="35" t="s">
        <v>6526</v>
      </c>
      <c r="D1457" s="34"/>
      <c r="E1457" s="34"/>
      <c r="F1457" s="34"/>
      <c r="G1457" s="34"/>
    </row>
    <row r="1458" spans="1:7" x14ac:dyDescent="0.2">
      <c r="A1458" s="35" t="s">
        <v>6527</v>
      </c>
      <c r="B1458" s="35" t="s">
        <v>6528</v>
      </c>
      <c r="C1458" s="35" t="s">
        <v>6529</v>
      </c>
      <c r="D1458" s="34"/>
      <c r="E1458" s="34"/>
      <c r="F1458" s="34"/>
      <c r="G1458" s="34"/>
    </row>
    <row r="1459" spans="1:7" x14ac:dyDescent="0.2">
      <c r="A1459" s="35" t="s">
        <v>6530</v>
      </c>
      <c r="B1459" s="35" t="s">
        <v>1273</v>
      </c>
      <c r="C1459" s="35" t="s">
        <v>6531</v>
      </c>
      <c r="D1459" s="34"/>
      <c r="E1459" s="34"/>
      <c r="F1459" s="34"/>
      <c r="G1459" s="34"/>
    </row>
    <row r="1460" spans="1:7" x14ac:dyDescent="0.2">
      <c r="A1460" s="35" t="s">
        <v>6532</v>
      </c>
      <c r="B1460" s="35" t="s">
        <v>6533</v>
      </c>
      <c r="C1460" s="35" t="s">
        <v>6534</v>
      </c>
      <c r="D1460" s="34"/>
      <c r="E1460" s="34"/>
      <c r="F1460" s="34"/>
      <c r="G1460" s="34"/>
    </row>
    <row r="1461" spans="1:7" x14ac:dyDescent="0.2">
      <c r="A1461" s="35" t="s">
        <v>6535</v>
      </c>
      <c r="B1461" s="35" t="s">
        <v>6536</v>
      </c>
      <c r="C1461" s="35" t="s">
        <v>6537</v>
      </c>
      <c r="D1461" s="34"/>
      <c r="E1461" s="34"/>
      <c r="F1461" s="34"/>
      <c r="G1461" s="34"/>
    </row>
    <row r="1462" spans="1:7" x14ac:dyDescent="0.2">
      <c r="A1462" s="35" t="s">
        <v>6538</v>
      </c>
      <c r="B1462" s="35" t="s">
        <v>6539</v>
      </c>
      <c r="C1462" s="35" t="s">
        <v>6540</v>
      </c>
      <c r="D1462" s="34"/>
      <c r="E1462" s="34"/>
      <c r="F1462" s="34"/>
      <c r="G1462" s="34"/>
    </row>
    <row r="1463" spans="1:7" x14ac:dyDescent="0.2">
      <c r="A1463" s="35" t="s">
        <v>6541</v>
      </c>
      <c r="B1463" s="35" t="s">
        <v>6542</v>
      </c>
      <c r="C1463" s="35" t="s">
        <v>6543</v>
      </c>
      <c r="D1463" s="34"/>
      <c r="E1463" s="34"/>
      <c r="F1463" s="34"/>
      <c r="G1463" s="34"/>
    </row>
    <row r="1464" spans="1:7" x14ac:dyDescent="0.2">
      <c r="A1464" s="35" t="s">
        <v>6544</v>
      </c>
      <c r="B1464" s="35" t="s">
        <v>6545</v>
      </c>
      <c r="C1464" s="35" t="s">
        <v>6546</v>
      </c>
      <c r="D1464" s="34"/>
      <c r="E1464" s="34"/>
      <c r="F1464" s="34"/>
      <c r="G1464" s="34"/>
    </row>
    <row r="1465" spans="1:7" x14ac:dyDescent="0.2">
      <c r="A1465" s="35" t="s">
        <v>6547</v>
      </c>
      <c r="B1465" s="35" t="s">
        <v>6548</v>
      </c>
      <c r="C1465" s="35" t="s">
        <v>6549</v>
      </c>
      <c r="D1465" s="34"/>
      <c r="E1465" s="34"/>
      <c r="F1465" s="34"/>
      <c r="G1465" s="34"/>
    </row>
    <row r="1466" spans="1:7" x14ac:dyDescent="0.2">
      <c r="A1466" s="35" t="s">
        <v>6550</v>
      </c>
      <c r="B1466" s="35" t="s">
        <v>6551</v>
      </c>
      <c r="C1466" s="35" t="s">
        <v>6552</v>
      </c>
      <c r="D1466" s="34"/>
      <c r="E1466" s="34"/>
      <c r="F1466" s="34"/>
      <c r="G1466" s="34"/>
    </row>
    <row r="1467" spans="1:7" x14ac:dyDescent="0.2">
      <c r="A1467" s="35" t="s">
        <v>6058</v>
      </c>
      <c r="B1467" s="35" t="s">
        <v>6553</v>
      </c>
      <c r="C1467" s="35" t="s">
        <v>6554</v>
      </c>
      <c r="D1467" s="34"/>
      <c r="E1467" s="34"/>
      <c r="F1467" s="34"/>
      <c r="G1467" s="34"/>
    </row>
    <row r="1468" spans="1:7" x14ac:dyDescent="0.2">
      <c r="A1468" s="35" t="s">
        <v>6555</v>
      </c>
      <c r="B1468" s="35" t="s">
        <v>6556</v>
      </c>
      <c r="C1468" s="35" t="s">
        <v>6557</v>
      </c>
      <c r="D1468" s="34"/>
      <c r="E1468" s="34"/>
      <c r="F1468" s="34"/>
      <c r="G1468" s="34"/>
    </row>
    <row r="1469" spans="1:7" x14ac:dyDescent="0.2">
      <c r="A1469" s="35" t="s">
        <v>6558</v>
      </c>
      <c r="B1469" s="35" t="s">
        <v>6559</v>
      </c>
      <c r="C1469" s="35" t="s">
        <v>6560</v>
      </c>
      <c r="D1469" s="34"/>
      <c r="E1469" s="34"/>
      <c r="F1469" s="34"/>
      <c r="G1469" s="34"/>
    </row>
    <row r="1470" spans="1:7" x14ac:dyDescent="0.2">
      <c r="A1470" s="35" t="s">
        <v>6561</v>
      </c>
      <c r="B1470" s="35" t="s">
        <v>6562</v>
      </c>
      <c r="C1470" s="35" t="s">
        <v>6563</v>
      </c>
      <c r="D1470" s="34"/>
      <c r="E1470" s="34"/>
      <c r="F1470" s="34"/>
      <c r="G1470" s="34"/>
    </row>
    <row r="1471" spans="1:7" x14ac:dyDescent="0.2">
      <c r="A1471" s="35" t="s">
        <v>6564</v>
      </c>
      <c r="B1471" s="35" t="s">
        <v>6565</v>
      </c>
      <c r="C1471" s="35" t="s">
        <v>6566</v>
      </c>
      <c r="D1471" s="34"/>
      <c r="E1471" s="34"/>
      <c r="F1471" s="34"/>
      <c r="G1471" s="34"/>
    </row>
    <row r="1472" spans="1:7" x14ac:dyDescent="0.2">
      <c r="A1472" s="35" t="s">
        <v>6567</v>
      </c>
      <c r="B1472" s="35" t="s">
        <v>6568</v>
      </c>
      <c r="C1472" s="35" t="s">
        <v>6569</v>
      </c>
      <c r="D1472" s="34"/>
      <c r="E1472" s="34"/>
      <c r="F1472" s="34"/>
      <c r="G1472" s="34"/>
    </row>
    <row r="1473" spans="1:7" x14ac:dyDescent="0.2">
      <c r="A1473" s="35" t="s">
        <v>6570</v>
      </c>
      <c r="B1473" s="35" t="s">
        <v>6571</v>
      </c>
      <c r="C1473" s="35" t="s">
        <v>6572</v>
      </c>
      <c r="D1473" s="34"/>
      <c r="E1473" s="34"/>
      <c r="F1473" s="34"/>
      <c r="G1473" s="34"/>
    </row>
    <row r="1474" spans="1:7" x14ac:dyDescent="0.2">
      <c r="A1474" s="35" t="s">
        <v>6573</v>
      </c>
      <c r="B1474" s="35" t="s">
        <v>6574</v>
      </c>
      <c r="C1474" s="35" t="s">
        <v>6575</v>
      </c>
      <c r="D1474" s="34"/>
      <c r="E1474" s="34"/>
      <c r="F1474" s="34"/>
      <c r="G1474" s="34"/>
    </row>
    <row r="1475" spans="1:7" x14ac:dyDescent="0.2">
      <c r="A1475" s="35" t="s">
        <v>6576</v>
      </c>
      <c r="B1475" s="35" t="s">
        <v>6577</v>
      </c>
      <c r="C1475" s="35" t="s">
        <v>6578</v>
      </c>
      <c r="D1475" s="34"/>
      <c r="E1475" s="34"/>
      <c r="F1475" s="34"/>
      <c r="G1475" s="34"/>
    </row>
    <row r="1476" spans="1:7" x14ac:dyDescent="0.2">
      <c r="A1476" s="35" t="s">
        <v>6579</v>
      </c>
      <c r="B1476" s="35" t="s">
        <v>6580</v>
      </c>
      <c r="C1476" s="35" t="s">
        <v>6581</v>
      </c>
      <c r="D1476" s="34"/>
      <c r="E1476" s="34"/>
      <c r="F1476" s="34"/>
      <c r="G1476" s="34"/>
    </row>
    <row r="1477" spans="1:7" x14ac:dyDescent="0.2">
      <c r="A1477" s="35" t="s">
        <v>6582</v>
      </c>
      <c r="B1477" s="35" t="s">
        <v>6583</v>
      </c>
      <c r="C1477" s="35" t="s">
        <v>6584</v>
      </c>
      <c r="D1477" s="34"/>
      <c r="E1477" s="34"/>
      <c r="F1477" s="34"/>
      <c r="G1477" s="34"/>
    </row>
    <row r="1478" spans="1:7" x14ac:dyDescent="0.2">
      <c r="A1478" s="35" t="s">
        <v>6585</v>
      </c>
      <c r="B1478" s="35" t="s">
        <v>6586</v>
      </c>
      <c r="C1478" s="35" t="s">
        <v>6587</v>
      </c>
      <c r="D1478" s="34"/>
      <c r="E1478" s="34"/>
      <c r="F1478" s="34"/>
      <c r="G1478" s="34"/>
    </row>
    <row r="1479" spans="1:7" x14ac:dyDescent="0.2">
      <c r="A1479" s="35" t="s">
        <v>6588</v>
      </c>
      <c r="B1479" s="35" t="s">
        <v>6589</v>
      </c>
      <c r="C1479" s="35" t="s">
        <v>6590</v>
      </c>
      <c r="D1479" s="34"/>
      <c r="E1479" s="34"/>
      <c r="F1479" s="34"/>
      <c r="G1479" s="34"/>
    </row>
    <row r="1480" spans="1:7" x14ac:dyDescent="0.2">
      <c r="A1480" s="35" t="s">
        <v>6591</v>
      </c>
      <c r="B1480" s="35" t="s">
        <v>6592</v>
      </c>
      <c r="C1480" s="35" t="s">
        <v>6593</v>
      </c>
      <c r="D1480" s="34"/>
      <c r="E1480" s="34"/>
      <c r="F1480" s="34"/>
      <c r="G1480" s="34"/>
    </row>
    <row r="1481" spans="1:7" x14ac:dyDescent="0.2">
      <c r="A1481" s="35" t="s">
        <v>6594</v>
      </c>
      <c r="B1481" s="35" t="s">
        <v>6595</v>
      </c>
      <c r="C1481" s="35" t="s">
        <v>6596</v>
      </c>
      <c r="D1481" s="34"/>
      <c r="E1481" s="34"/>
      <c r="F1481" s="34"/>
      <c r="G1481" s="34"/>
    </row>
    <row r="1482" spans="1:7" x14ac:dyDescent="0.2">
      <c r="A1482" s="35" t="s">
        <v>6597</v>
      </c>
      <c r="B1482" s="35" t="s">
        <v>6598</v>
      </c>
      <c r="C1482" s="35" t="s">
        <v>6599</v>
      </c>
      <c r="D1482" s="34"/>
      <c r="E1482" s="34"/>
      <c r="F1482" s="34"/>
      <c r="G1482" s="34"/>
    </row>
    <row r="1483" spans="1:7" x14ac:dyDescent="0.2">
      <c r="A1483" s="35" t="s">
        <v>6600</v>
      </c>
      <c r="B1483" s="35" t="s">
        <v>6601</v>
      </c>
      <c r="C1483" s="35" t="s">
        <v>6602</v>
      </c>
      <c r="D1483" s="34"/>
      <c r="E1483" s="34"/>
      <c r="F1483" s="34"/>
      <c r="G1483" s="34"/>
    </row>
    <row r="1484" spans="1:7" x14ac:dyDescent="0.2">
      <c r="A1484" s="35" t="s">
        <v>6603</v>
      </c>
      <c r="B1484" s="35" t="s">
        <v>6604</v>
      </c>
      <c r="C1484" s="35" t="s">
        <v>6605</v>
      </c>
      <c r="D1484" s="34"/>
      <c r="E1484" s="34"/>
      <c r="F1484" s="34"/>
      <c r="G1484" s="34"/>
    </row>
    <row r="1485" spans="1:7" x14ac:dyDescent="0.2">
      <c r="A1485" s="35" t="s">
        <v>6606</v>
      </c>
      <c r="B1485" s="35" t="s">
        <v>6607</v>
      </c>
      <c r="C1485" s="35" t="s">
        <v>6608</v>
      </c>
      <c r="D1485" s="34"/>
      <c r="E1485" s="34"/>
      <c r="F1485" s="34"/>
      <c r="G1485" s="34"/>
    </row>
    <row r="1486" spans="1:7" x14ac:dyDescent="0.2">
      <c r="A1486" s="35" t="s">
        <v>6609</v>
      </c>
      <c r="B1486" s="35" t="s">
        <v>6610</v>
      </c>
      <c r="C1486" s="35" t="s">
        <v>6611</v>
      </c>
      <c r="D1486" s="34"/>
      <c r="E1486" s="34"/>
      <c r="F1486" s="34"/>
      <c r="G1486" s="34"/>
    </row>
    <row r="1487" spans="1:7" x14ac:dyDescent="0.2">
      <c r="A1487" s="35" t="s">
        <v>6612</v>
      </c>
      <c r="B1487" s="35" t="s">
        <v>6613</v>
      </c>
      <c r="C1487" s="35" t="s">
        <v>6614</v>
      </c>
      <c r="D1487" s="34"/>
      <c r="E1487" s="34"/>
      <c r="F1487" s="34"/>
      <c r="G1487" s="34"/>
    </row>
    <row r="1488" spans="1:7" x14ac:dyDescent="0.2">
      <c r="A1488" s="35" t="s">
        <v>6615</v>
      </c>
      <c r="B1488" s="35" t="s">
        <v>6616</v>
      </c>
      <c r="C1488" s="35" t="s">
        <v>6617</v>
      </c>
      <c r="D1488" s="34"/>
      <c r="E1488" s="34"/>
      <c r="F1488" s="34"/>
      <c r="G1488" s="34"/>
    </row>
    <row r="1489" spans="1:7" x14ac:dyDescent="0.2">
      <c r="A1489" s="35" t="s">
        <v>6618</v>
      </c>
      <c r="B1489" s="35" t="s">
        <v>6619</v>
      </c>
      <c r="C1489" s="35" t="s">
        <v>6620</v>
      </c>
      <c r="D1489" s="34"/>
      <c r="E1489" s="34"/>
      <c r="F1489" s="34"/>
      <c r="G1489" s="34"/>
    </row>
    <row r="1490" spans="1:7" x14ac:dyDescent="0.2">
      <c r="A1490" s="35" t="s">
        <v>6621</v>
      </c>
      <c r="B1490" s="35" t="s">
        <v>6622</v>
      </c>
      <c r="C1490" s="35" t="s">
        <v>6623</v>
      </c>
      <c r="D1490" s="34"/>
      <c r="E1490" s="34"/>
      <c r="F1490" s="34"/>
      <c r="G1490" s="34"/>
    </row>
    <row r="1491" spans="1:7" x14ac:dyDescent="0.2">
      <c r="A1491" s="35" t="s">
        <v>6624</v>
      </c>
      <c r="B1491" s="35" t="s">
        <v>6625</v>
      </c>
      <c r="C1491" s="35" t="s">
        <v>6626</v>
      </c>
      <c r="D1491" s="34"/>
      <c r="E1491" s="34"/>
      <c r="F1491" s="34"/>
      <c r="G1491" s="34"/>
    </row>
    <row r="1492" spans="1:7" x14ac:dyDescent="0.2">
      <c r="A1492" s="35" t="s">
        <v>6627</v>
      </c>
      <c r="B1492" s="35" t="s">
        <v>6628</v>
      </c>
      <c r="C1492" s="35" t="s">
        <v>6629</v>
      </c>
      <c r="D1492" s="34"/>
      <c r="E1492" s="34"/>
      <c r="F1492" s="34"/>
      <c r="G1492" s="34"/>
    </row>
    <row r="1493" spans="1:7" x14ac:dyDescent="0.2">
      <c r="A1493" s="35" t="s">
        <v>6630</v>
      </c>
      <c r="B1493" s="35" t="s">
        <v>6631</v>
      </c>
      <c r="C1493" s="35" t="s">
        <v>6632</v>
      </c>
      <c r="D1493" s="34"/>
      <c r="E1493" s="34"/>
      <c r="F1493" s="34"/>
      <c r="G1493" s="34"/>
    </row>
    <row r="1494" spans="1:7" x14ac:dyDescent="0.2">
      <c r="A1494" s="35" t="s">
        <v>6633</v>
      </c>
      <c r="B1494" s="35" t="s">
        <v>6634</v>
      </c>
      <c r="C1494" s="35" t="s">
        <v>6635</v>
      </c>
      <c r="D1494" s="34"/>
      <c r="E1494" s="34"/>
      <c r="F1494" s="34"/>
      <c r="G1494" s="34"/>
    </row>
    <row r="1495" spans="1:7" x14ac:dyDescent="0.2">
      <c r="A1495" s="35" t="s">
        <v>6636</v>
      </c>
      <c r="B1495" s="35" t="s">
        <v>6637</v>
      </c>
      <c r="C1495" s="35" t="s">
        <v>6638</v>
      </c>
      <c r="D1495" s="34"/>
      <c r="E1495" s="34"/>
      <c r="F1495" s="34"/>
      <c r="G1495" s="34"/>
    </row>
    <row r="1496" spans="1:7" x14ac:dyDescent="0.2">
      <c r="A1496" s="35" t="s">
        <v>6639</v>
      </c>
      <c r="B1496" s="35" t="s">
        <v>6640</v>
      </c>
      <c r="C1496" s="35" t="s">
        <v>6641</v>
      </c>
      <c r="D1496" s="34"/>
      <c r="E1496" s="34"/>
      <c r="F1496" s="34"/>
      <c r="G1496" s="34"/>
    </row>
    <row r="1497" spans="1:7" x14ac:dyDescent="0.2">
      <c r="A1497" s="35" t="s">
        <v>6642</v>
      </c>
      <c r="B1497" s="35" t="s">
        <v>6643</v>
      </c>
      <c r="C1497" s="35" t="s">
        <v>6644</v>
      </c>
      <c r="D1497" s="34"/>
      <c r="E1497" s="34"/>
      <c r="F1497" s="34"/>
      <c r="G1497" s="34"/>
    </row>
    <row r="1498" spans="1:7" x14ac:dyDescent="0.2">
      <c r="A1498" s="35" t="s">
        <v>6645</v>
      </c>
      <c r="B1498" s="35" t="s">
        <v>4909</v>
      </c>
      <c r="C1498" s="35" t="s">
        <v>6646</v>
      </c>
      <c r="D1498" s="34"/>
      <c r="E1498" s="34"/>
      <c r="F1498" s="34"/>
      <c r="G1498" s="34"/>
    </row>
    <row r="1499" spans="1:7" x14ac:dyDescent="0.2">
      <c r="A1499" s="35" t="s">
        <v>6647</v>
      </c>
      <c r="B1499" s="35" t="s">
        <v>6648</v>
      </c>
      <c r="C1499" s="35" t="s">
        <v>6649</v>
      </c>
      <c r="D1499" s="34"/>
      <c r="E1499" s="34"/>
      <c r="F1499" s="34"/>
      <c r="G1499" s="34"/>
    </row>
    <row r="1500" spans="1:7" x14ac:dyDescent="0.2">
      <c r="A1500" s="35" t="s">
        <v>6650</v>
      </c>
      <c r="B1500" s="35" t="s">
        <v>6651</v>
      </c>
      <c r="C1500" s="35" t="s">
        <v>6652</v>
      </c>
      <c r="D1500" s="34"/>
      <c r="E1500" s="34"/>
      <c r="F1500" s="34"/>
      <c r="G1500" s="34"/>
    </row>
    <row r="1501" spans="1:7" x14ac:dyDescent="0.2">
      <c r="A1501" s="35" t="s">
        <v>6653</v>
      </c>
      <c r="B1501" s="35" t="s">
        <v>6654</v>
      </c>
      <c r="C1501" s="35" t="s">
        <v>6655</v>
      </c>
      <c r="D1501" s="34"/>
      <c r="E1501" s="34"/>
      <c r="F1501" s="34"/>
      <c r="G1501" s="34"/>
    </row>
    <row r="1502" spans="1:7" x14ac:dyDescent="0.2">
      <c r="A1502" s="35" t="s">
        <v>6656</v>
      </c>
      <c r="B1502" s="35" t="s">
        <v>6657</v>
      </c>
      <c r="C1502" s="35" t="s">
        <v>6658</v>
      </c>
      <c r="D1502" s="34"/>
      <c r="E1502" s="34"/>
      <c r="F1502" s="34"/>
      <c r="G1502" s="34"/>
    </row>
    <row r="1503" spans="1:7" x14ac:dyDescent="0.2">
      <c r="A1503" s="35" t="s">
        <v>6659</v>
      </c>
      <c r="B1503" s="35" t="s">
        <v>6660</v>
      </c>
      <c r="C1503" s="35" t="s">
        <v>6661</v>
      </c>
      <c r="D1503" s="34"/>
      <c r="E1503" s="34"/>
      <c r="F1503" s="34"/>
      <c r="G1503" s="34"/>
    </row>
    <row r="1504" spans="1:7" x14ac:dyDescent="0.2">
      <c r="A1504" s="35" t="s">
        <v>6662</v>
      </c>
      <c r="B1504" s="35" t="s">
        <v>6663</v>
      </c>
      <c r="C1504" s="35" t="s">
        <v>6664</v>
      </c>
      <c r="D1504" s="34"/>
      <c r="E1504" s="34"/>
      <c r="F1504" s="34"/>
      <c r="G1504" s="34"/>
    </row>
    <row r="1505" spans="1:7" x14ac:dyDescent="0.2">
      <c r="A1505" s="35" t="s">
        <v>6665</v>
      </c>
      <c r="B1505" s="35" t="s">
        <v>6666</v>
      </c>
      <c r="C1505" s="35" t="s">
        <v>6667</v>
      </c>
      <c r="D1505" s="34"/>
      <c r="E1505" s="34"/>
      <c r="F1505" s="34"/>
      <c r="G1505" s="34"/>
    </row>
    <row r="1506" spans="1:7" x14ac:dyDescent="0.2">
      <c r="A1506" s="35" t="s">
        <v>6668</v>
      </c>
      <c r="B1506" s="35" t="s">
        <v>6669</v>
      </c>
      <c r="C1506" s="35" t="s">
        <v>6670</v>
      </c>
      <c r="D1506" s="34"/>
      <c r="E1506" s="34"/>
      <c r="F1506" s="34"/>
      <c r="G1506" s="34"/>
    </row>
    <row r="1507" spans="1:7" x14ac:dyDescent="0.2">
      <c r="A1507" s="35" t="s">
        <v>6671</v>
      </c>
      <c r="B1507" s="35" t="s">
        <v>6672</v>
      </c>
      <c r="C1507" s="35" t="s">
        <v>6673</v>
      </c>
      <c r="D1507" s="34"/>
      <c r="E1507" s="34"/>
      <c r="F1507" s="34"/>
      <c r="G1507" s="34"/>
    </row>
    <row r="1508" spans="1:7" x14ac:dyDescent="0.2">
      <c r="A1508" s="35" t="s">
        <v>6674</v>
      </c>
      <c r="B1508" s="35" t="s">
        <v>6675</v>
      </c>
      <c r="C1508" s="35" t="s">
        <v>6676</v>
      </c>
      <c r="D1508" s="34"/>
      <c r="E1508" s="34"/>
      <c r="F1508" s="34"/>
      <c r="G1508" s="34"/>
    </row>
    <row r="1509" spans="1:7" x14ac:dyDescent="0.2">
      <c r="A1509" s="35" t="s">
        <v>6677</v>
      </c>
      <c r="B1509" s="35" t="s">
        <v>6678</v>
      </c>
      <c r="C1509" s="35" t="s">
        <v>6679</v>
      </c>
      <c r="D1509" s="34"/>
      <c r="E1509" s="34"/>
      <c r="F1509" s="34"/>
      <c r="G1509" s="34"/>
    </row>
    <row r="1510" spans="1:7" x14ac:dyDescent="0.2">
      <c r="A1510" s="35" t="s">
        <v>6680</v>
      </c>
      <c r="B1510" s="35" t="s">
        <v>6681</v>
      </c>
      <c r="C1510" s="35" t="s">
        <v>6682</v>
      </c>
      <c r="D1510" s="34"/>
      <c r="E1510" s="34"/>
      <c r="F1510" s="34"/>
      <c r="G1510" s="34"/>
    </row>
    <row r="1511" spans="1:7" x14ac:dyDescent="0.2">
      <c r="A1511" s="35" t="s">
        <v>6683</v>
      </c>
      <c r="B1511" s="35" t="s">
        <v>6684</v>
      </c>
      <c r="C1511" s="35" t="s">
        <v>6685</v>
      </c>
      <c r="D1511" s="34"/>
      <c r="E1511" s="34"/>
      <c r="F1511" s="34"/>
      <c r="G1511" s="34"/>
    </row>
    <row r="1512" spans="1:7" x14ac:dyDescent="0.2">
      <c r="A1512" s="35" t="s">
        <v>6686</v>
      </c>
      <c r="B1512" s="35" t="s">
        <v>6687</v>
      </c>
      <c r="C1512" s="35" t="s">
        <v>6688</v>
      </c>
      <c r="D1512" s="34"/>
      <c r="E1512" s="34"/>
      <c r="F1512" s="34"/>
      <c r="G1512" s="34"/>
    </row>
    <row r="1513" spans="1:7" x14ac:dyDescent="0.2">
      <c r="A1513" s="35" t="s">
        <v>6689</v>
      </c>
      <c r="B1513" s="35" t="s">
        <v>6690</v>
      </c>
      <c r="C1513" s="35" t="s">
        <v>6691</v>
      </c>
      <c r="D1513" s="34"/>
      <c r="E1513" s="34"/>
      <c r="F1513" s="34"/>
      <c r="G1513" s="34"/>
    </row>
    <row r="1514" spans="1:7" x14ac:dyDescent="0.2">
      <c r="A1514" s="35" t="s">
        <v>6692</v>
      </c>
      <c r="B1514" s="35" t="s">
        <v>6693</v>
      </c>
      <c r="C1514" s="35" t="s">
        <v>6694</v>
      </c>
      <c r="D1514" s="34"/>
      <c r="E1514" s="34"/>
      <c r="F1514" s="34"/>
      <c r="G1514" s="34"/>
    </row>
    <row r="1515" spans="1:7" x14ac:dyDescent="0.2">
      <c r="A1515" s="35" t="s">
        <v>6695</v>
      </c>
      <c r="B1515" s="35" t="s">
        <v>6696</v>
      </c>
      <c r="C1515" s="35" t="s">
        <v>6697</v>
      </c>
      <c r="D1515" s="34"/>
      <c r="E1515" s="34"/>
      <c r="F1515" s="34"/>
      <c r="G1515" s="34"/>
    </row>
    <row r="1516" spans="1:7" x14ac:dyDescent="0.2">
      <c r="A1516" s="35" t="s">
        <v>6698</v>
      </c>
      <c r="B1516" s="35" t="s">
        <v>6699</v>
      </c>
      <c r="C1516" s="35" t="s">
        <v>6700</v>
      </c>
      <c r="D1516" s="34"/>
      <c r="E1516" s="34"/>
      <c r="F1516" s="34"/>
      <c r="G1516" s="34"/>
    </row>
    <row r="1517" spans="1:7" x14ac:dyDescent="0.2">
      <c r="A1517" s="35" t="s">
        <v>6701</v>
      </c>
      <c r="B1517" s="35" t="s">
        <v>6702</v>
      </c>
      <c r="C1517" s="35" t="s">
        <v>6703</v>
      </c>
      <c r="D1517" s="34"/>
      <c r="E1517" s="34"/>
      <c r="F1517" s="34"/>
      <c r="G1517" s="34"/>
    </row>
    <row r="1518" spans="1:7" x14ac:dyDescent="0.2">
      <c r="A1518" s="35" t="s">
        <v>6704</v>
      </c>
      <c r="B1518" s="35" t="s">
        <v>6705</v>
      </c>
      <c r="C1518" s="35" t="s">
        <v>6706</v>
      </c>
      <c r="D1518" s="34"/>
      <c r="E1518" s="34"/>
      <c r="F1518" s="34"/>
      <c r="G1518" s="34"/>
    </row>
    <row r="1519" spans="1:7" x14ac:dyDescent="0.2">
      <c r="A1519" s="35" t="s">
        <v>6707</v>
      </c>
      <c r="B1519" s="35" t="s">
        <v>6708</v>
      </c>
      <c r="C1519" s="35" t="s">
        <v>6709</v>
      </c>
      <c r="D1519" s="34"/>
      <c r="E1519" s="34"/>
      <c r="F1519" s="34"/>
      <c r="G1519" s="34"/>
    </row>
    <row r="1520" spans="1:7" x14ac:dyDescent="0.2">
      <c r="A1520" s="35" t="s">
        <v>6710</v>
      </c>
      <c r="B1520" s="35" t="s">
        <v>6711</v>
      </c>
      <c r="C1520" s="35" t="s">
        <v>6712</v>
      </c>
      <c r="D1520" s="34"/>
      <c r="E1520" s="34"/>
      <c r="F1520" s="34"/>
      <c r="G1520" s="34"/>
    </row>
    <row r="1521" spans="1:7" x14ac:dyDescent="0.2">
      <c r="A1521" s="35" t="s">
        <v>6713</v>
      </c>
      <c r="B1521" s="35" t="s">
        <v>6714</v>
      </c>
      <c r="C1521" s="35" t="s">
        <v>6715</v>
      </c>
      <c r="D1521" s="34"/>
      <c r="E1521" s="34"/>
      <c r="F1521" s="34"/>
      <c r="G1521" s="34"/>
    </row>
    <row r="1522" spans="1:7" x14ac:dyDescent="0.2">
      <c r="A1522" s="35" t="s">
        <v>6716</v>
      </c>
      <c r="B1522" s="35" t="s">
        <v>6717</v>
      </c>
      <c r="C1522" s="35" t="s">
        <v>6718</v>
      </c>
      <c r="D1522" s="34"/>
      <c r="E1522" s="34"/>
      <c r="F1522" s="34"/>
      <c r="G1522" s="34"/>
    </row>
    <row r="1523" spans="1:7" x14ac:dyDescent="0.2">
      <c r="A1523" s="35" t="s">
        <v>6719</v>
      </c>
      <c r="B1523" s="35" t="s">
        <v>2853</v>
      </c>
      <c r="C1523" s="35" t="s">
        <v>6720</v>
      </c>
      <c r="D1523" s="34"/>
      <c r="E1523" s="34"/>
      <c r="F1523" s="34"/>
      <c r="G1523" s="34"/>
    </row>
    <row r="1524" spans="1:7" x14ac:dyDescent="0.2">
      <c r="A1524" s="35" t="s">
        <v>6721</v>
      </c>
      <c r="B1524" s="35" t="s">
        <v>6722</v>
      </c>
      <c r="C1524" s="35" t="s">
        <v>6723</v>
      </c>
      <c r="D1524" s="34"/>
      <c r="E1524" s="34"/>
      <c r="F1524" s="34"/>
      <c r="G1524" s="34"/>
    </row>
    <row r="1525" spans="1:7" x14ac:dyDescent="0.2">
      <c r="A1525" s="35" t="s">
        <v>6724</v>
      </c>
      <c r="B1525" s="35" t="s">
        <v>6725</v>
      </c>
      <c r="C1525" s="35" t="s">
        <v>6726</v>
      </c>
      <c r="D1525" s="34"/>
      <c r="E1525" s="34"/>
      <c r="F1525" s="34"/>
      <c r="G1525" s="34"/>
    </row>
    <row r="1526" spans="1:7" x14ac:dyDescent="0.2">
      <c r="A1526" s="35" t="s">
        <v>6727</v>
      </c>
      <c r="B1526" s="35" t="s">
        <v>6728</v>
      </c>
      <c r="C1526" s="35" t="s">
        <v>6729</v>
      </c>
      <c r="D1526" s="34"/>
      <c r="E1526" s="34"/>
      <c r="F1526" s="34"/>
      <c r="G1526" s="34"/>
    </row>
    <row r="1527" spans="1:7" x14ac:dyDescent="0.2">
      <c r="A1527" s="35" t="s">
        <v>6730</v>
      </c>
      <c r="B1527" s="35" t="s">
        <v>6731</v>
      </c>
      <c r="C1527" s="35" t="s">
        <v>6732</v>
      </c>
      <c r="D1527" s="34"/>
      <c r="E1527" s="34"/>
      <c r="F1527" s="34"/>
      <c r="G1527" s="34"/>
    </row>
    <row r="1528" spans="1:7" x14ac:dyDescent="0.2">
      <c r="A1528" s="35" t="s">
        <v>6733</v>
      </c>
      <c r="B1528" s="35" t="s">
        <v>6734</v>
      </c>
      <c r="C1528" s="35" t="s">
        <v>6735</v>
      </c>
      <c r="D1528" s="34"/>
      <c r="E1528" s="34"/>
      <c r="F1528" s="34"/>
      <c r="G1528" s="34"/>
    </row>
    <row r="1529" spans="1:7" x14ac:dyDescent="0.2">
      <c r="A1529" s="35" t="s">
        <v>6736</v>
      </c>
      <c r="B1529" s="35" t="s">
        <v>6737</v>
      </c>
      <c r="C1529" s="35" t="s">
        <v>6738</v>
      </c>
      <c r="D1529" s="34"/>
      <c r="E1529" s="34"/>
      <c r="F1529" s="34"/>
      <c r="G1529" s="34"/>
    </row>
    <row r="1530" spans="1:7" x14ac:dyDescent="0.2">
      <c r="A1530" s="35" t="s">
        <v>6739</v>
      </c>
      <c r="B1530" s="35" t="s">
        <v>6740</v>
      </c>
      <c r="C1530" s="35" t="s">
        <v>6741</v>
      </c>
      <c r="D1530" s="34"/>
      <c r="E1530" s="34"/>
      <c r="F1530" s="34"/>
      <c r="G1530" s="34"/>
    </row>
    <row r="1531" spans="1:7" x14ac:dyDescent="0.2">
      <c r="A1531" s="35" t="s">
        <v>6742</v>
      </c>
      <c r="B1531" s="35" t="s">
        <v>6743</v>
      </c>
      <c r="C1531" s="35" t="s">
        <v>6744</v>
      </c>
      <c r="D1531" s="34"/>
      <c r="E1531" s="34"/>
      <c r="F1531" s="34"/>
      <c r="G1531" s="34"/>
    </row>
    <row r="1532" spans="1:7" x14ac:dyDescent="0.2">
      <c r="A1532" s="35" t="s">
        <v>6745</v>
      </c>
      <c r="B1532" s="35" t="s">
        <v>6746</v>
      </c>
      <c r="C1532" s="35" t="s">
        <v>6747</v>
      </c>
      <c r="D1532" s="34"/>
      <c r="E1532" s="34"/>
      <c r="F1532" s="34"/>
      <c r="G1532" s="34"/>
    </row>
    <row r="1533" spans="1:7" x14ac:dyDescent="0.2">
      <c r="A1533" s="35" t="s">
        <v>6748</v>
      </c>
      <c r="B1533" s="35" t="s">
        <v>6749</v>
      </c>
      <c r="C1533" s="35" t="s">
        <v>6750</v>
      </c>
      <c r="D1533" s="34"/>
      <c r="E1533" s="34"/>
      <c r="F1533" s="34"/>
      <c r="G1533" s="34"/>
    </row>
    <row r="1534" spans="1:7" x14ac:dyDescent="0.2">
      <c r="A1534" s="35" t="s">
        <v>6751</v>
      </c>
      <c r="B1534" s="35" t="s">
        <v>6752</v>
      </c>
      <c r="C1534" s="35" t="s">
        <v>6753</v>
      </c>
      <c r="D1534" s="34"/>
      <c r="E1534" s="34"/>
      <c r="F1534" s="34"/>
      <c r="G1534" s="34"/>
    </row>
    <row r="1535" spans="1:7" x14ac:dyDescent="0.2">
      <c r="A1535" s="35" t="s">
        <v>6754</v>
      </c>
      <c r="B1535" s="35" t="s">
        <v>6755</v>
      </c>
      <c r="C1535" s="35" t="s">
        <v>6756</v>
      </c>
      <c r="D1535" s="34"/>
      <c r="E1535" s="34"/>
      <c r="F1535" s="34"/>
      <c r="G1535" s="34"/>
    </row>
    <row r="1536" spans="1:7" x14ac:dyDescent="0.2">
      <c r="A1536" s="35" t="s">
        <v>6757</v>
      </c>
      <c r="B1536" s="35" t="s">
        <v>6758</v>
      </c>
      <c r="C1536" s="35" t="s">
        <v>6759</v>
      </c>
      <c r="D1536" s="34"/>
      <c r="E1536" s="34"/>
      <c r="F1536" s="34"/>
      <c r="G1536" s="34"/>
    </row>
    <row r="1537" spans="1:7" x14ac:dyDescent="0.2">
      <c r="A1537" s="35" t="s">
        <v>6760</v>
      </c>
      <c r="B1537" s="35" t="s">
        <v>6761</v>
      </c>
      <c r="C1537" s="35" t="s">
        <v>6762</v>
      </c>
      <c r="D1537" s="34"/>
      <c r="E1537" s="34"/>
      <c r="F1537" s="34"/>
      <c r="G1537" s="34"/>
    </row>
    <row r="1538" spans="1:7" x14ac:dyDescent="0.2">
      <c r="A1538" s="35" t="s">
        <v>6763</v>
      </c>
      <c r="B1538" s="35" t="s">
        <v>6764</v>
      </c>
      <c r="C1538" s="35" t="s">
        <v>6765</v>
      </c>
      <c r="D1538" s="34"/>
      <c r="E1538" s="34"/>
      <c r="F1538" s="34"/>
      <c r="G1538" s="34"/>
    </row>
    <row r="1539" spans="1:7" x14ac:dyDescent="0.2">
      <c r="A1539" s="35" t="s">
        <v>6766</v>
      </c>
      <c r="B1539" s="35" t="s">
        <v>6767</v>
      </c>
      <c r="C1539" s="35" t="s">
        <v>6768</v>
      </c>
      <c r="D1539" s="34"/>
      <c r="E1539" s="34"/>
      <c r="F1539" s="34"/>
      <c r="G1539" s="34"/>
    </row>
    <row r="1540" spans="1:7" x14ac:dyDescent="0.2">
      <c r="A1540" s="35" t="s">
        <v>6769</v>
      </c>
      <c r="B1540" s="35" t="s">
        <v>6770</v>
      </c>
      <c r="C1540" s="35" t="s">
        <v>6771</v>
      </c>
      <c r="D1540" s="34"/>
      <c r="E1540" s="34"/>
      <c r="F1540" s="34"/>
      <c r="G1540" s="34"/>
    </row>
    <row r="1541" spans="1:7" x14ac:dyDescent="0.2">
      <c r="A1541" s="35" t="s">
        <v>6772</v>
      </c>
      <c r="B1541" s="35" t="s">
        <v>6773</v>
      </c>
      <c r="C1541" s="35" t="s">
        <v>6774</v>
      </c>
      <c r="D1541" s="34"/>
      <c r="E1541" s="34"/>
      <c r="F1541" s="34"/>
      <c r="G1541" s="34"/>
    </row>
    <row r="1542" spans="1:7" x14ac:dyDescent="0.2">
      <c r="A1542" s="35" t="s">
        <v>6775</v>
      </c>
      <c r="B1542" s="35" t="s">
        <v>6776</v>
      </c>
      <c r="C1542" s="35" t="s">
        <v>6777</v>
      </c>
      <c r="D1542" s="34"/>
      <c r="E1542" s="34"/>
      <c r="F1542" s="34"/>
      <c r="G1542" s="34"/>
    </row>
    <row r="1543" spans="1:7" x14ac:dyDescent="0.2">
      <c r="A1543" s="35" t="s">
        <v>6778</v>
      </c>
      <c r="B1543" s="35" t="s">
        <v>6779</v>
      </c>
      <c r="C1543" s="35" t="s">
        <v>6780</v>
      </c>
      <c r="D1543" s="34"/>
      <c r="E1543" s="34"/>
      <c r="F1543" s="34"/>
      <c r="G1543" s="34"/>
    </row>
    <row r="1544" spans="1:7" x14ac:dyDescent="0.2">
      <c r="A1544" s="35" t="s">
        <v>6781</v>
      </c>
      <c r="B1544" s="35" t="s">
        <v>6782</v>
      </c>
      <c r="C1544" s="35" t="s">
        <v>6783</v>
      </c>
      <c r="D1544" s="34"/>
      <c r="E1544" s="34"/>
      <c r="F1544" s="34"/>
      <c r="G1544" s="34"/>
    </row>
    <row r="1545" spans="1:7" x14ac:dyDescent="0.2">
      <c r="A1545" s="35" t="s">
        <v>6784</v>
      </c>
      <c r="B1545" s="35" t="s">
        <v>6785</v>
      </c>
      <c r="C1545" s="35" t="s">
        <v>6786</v>
      </c>
      <c r="D1545" s="34"/>
      <c r="E1545" s="34"/>
      <c r="F1545" s="34"/>
      <c r="G1545" s="34"/>
    </row>
    <row r="1546" spans="1:7" x14ac:dyDescent="0.2">
      <c r="A1546" s="35" t="s">
        <v>6787</v>
      </c>
      <c r="B1546" s="35" t="s">
        <v>6788</v>
      </c>
      <c r="C1546" s="35" t="s">
        <v>6789</v>
      </c>
      <c r="D1546" s="34"/>
      <c r="E1546" s="34"/>
      <c r="F1546" s="34"/>
      <c r="G1546" s="34"/>
    </row>
    <row r="1547" spans="1:7" x14ac:dyDescent="0.2">
      <c r="A1547" s="35" t="s">
        <v>6790</v>
      </c>
      <c r="B1547" s="35" t="s">
        <v>6791</v>
      </c>
      <c r="C1547" s="35" t="s">
        <v>6792</v>
      </c>
      <c r="D1547" s="34"/>
      <c r="E1547" s="34"/>
      <c r="F1547" s="34"/>
      <c r="G1547" s="34"/>
    </row>
    <row r="1548" spans="1:7" x14ac:dyDescent="0.2">
      <c r="A1548" s="35" t="s">
        <v>6793</v>
      </c>
      <c r="B1548" s="35" t="s">
        <v>2754</v>
      </c>
      <c r="C1548" s="35" t="s">
        <v>6794</v>
      </c>
      <c r="D1548" s="34"/>
      <c r="E1548" s="34"/>
      <c r="F1548" s="34"/>
      <c r="G1548" s="34"/>
    </row>
    <row r="1549" spans="1:7" x14ac:dyDescent="0.2">
      <c r="A1549" s="35" t="s">
        <v>6795</v>
      </c>
      <c r="B1549" s="35" t="s">
        <v>6796</v>
      </c>
      <c r="C1549" s="35" t="s">
        <v>6797</v>
      </c>
      <c r="D1549" s="34"/>
      <c r="E1549" s="34"/>
      <c r="F1549" s="34"/>
      <c r="G1549" s="34"/>
    </row>
    <row r="1550" spans="1:7" x14ac:dyDescent="0.2">
      <c r="A1550" s="35" t="s">
        <v>6798</v>
      </c>
      <c r="B1550" s="35" t="s">
        <v>6799</v>
      </c>
      <c r="C1550" s="35" t="s">
        <v>6800</v>
      </c>
      <c r="D1550" s="34"/>
      <c r="E1550" s="34"/>
      <c r="F1550" s="34"/>
      <c r="G1550" s="34"/>
    </row>
    <row r="1551" spans="1:7" x14ac:dyDescent="0.2">
      <c r="A1551" s="35" t="s">
        <v>6801</v>
      </c>
      <c r="B1551" s="35" t="s">
        <v>6802</v>
      </c>
      <c r="C1551" s="35" t="s">
        <v>6803</v>
      </c>
      <c r="D1551" s="34"/>
      <c r="E1551" s="34"/>
      <c r="F1551" s="34"/>
      <c r="G1551" s="34"/>
    </row>
    <row r="1552" spans="1:7" x14ac:dyDescent="0.2">
      <c r="A1552" s="35" t="s">
        <v>6804</v>
      </c>
      <c r="B1552" s="35" t="s">
        <v>6805</v>
      </c>
      <c r="C1552" s="35" t="s">
        <v>6806</v>
      </c>
      <c r="D1552" s="34"/>
      <c r="E1552" s="34"/>
      <c r="F1552" s="34"/>
      <c r="G1552" s="34"/>
    </row>
    <row r="1553" spans="1:7" x14ac:dyDescent="0.2">
      <c r="A1553" s="35" t="s">
        <v>6807</v>
      </c>
      <c r="B1553" s="35" t="s">
        <v>6808</v>
      </c>
      <c r="C1553" s="35" t="s">
        <v>6809</v>
      </c>
      <c r="D1553" s="34"/>
      <c r="E1553" s="34"/>
      <c r="F1553" s="34"/>
      <c r="G1553" s="34"/>
    </row>
    <row r="1554" spans="1:7" x14ac:dyDescent="0.2">
      <c r="A1554" s="35" t="s">
        <v>6810</v>
      </c>
      <c r="B1554" s="35" t="s">
        <v>6811</v>
      </c>
      <c r="C1554" s="35" t="s">
        <v>6812</v>
      </c>
      <c r="D1554" s="34"/>
      <c r="E1554" s="34"/>
      <c r="F1554" s="34"/>
      <c r="G1554" s="34"/>
    </row>
    <row r="1555" spans="1:7" x14ac:dyDescent="0.2">
      <c r="A1555" s="35" t="s">
        <v>6813</v>
      </c>
      <c r="B1555" s="35" t="s">
        <v>6814</v>
      </c>
      <c r="C1555" s="35" t="s">
        <v>6815</v>
      </c>
      <c r="D1555" s="34"/>
      <c r="E1555" s="34"/>
      <c r="F1555" s="34"/>
      <c r="G1555" s="34"/>
    </row>
    <row r="1556" spans="1:7" x14ac:dyDescent="0.2">
      <c r="A1556" s="35" t="s">
        <v>3299</v>
      </c>
      <c r="B1556" s="35" t="s">
        <v>6816</v>
      </c>
      <c r="C1556" s="35" t="s">
        <v>6817</v>
      </c>
      <c r="D1556" s="34"/>
      <c r="E1556" s="34"/>
      <c r="F1556" s="34"/>
      <c r="G1556" s="34"/>
    </row>
    <row r="1557" spans="1:7" x14ac:dyDescent="0.2">
      <c r="A1557" s="35" t="s">
        <v>6818</v>
      </c>
      <c r="B1557" s="35" t="s">
        <v>6819</v>
      </c>
      <c r="C1557" s="35" t="s">
        <v>6820</v>
      </c>
      <c r="D1557" s="34"/>
      <c r="E1557" s="34"/>
      <c r="F1557" s="34"/>
      <c r="G1557" s="34"/>
    </row>
    <row r="1558" spans="1:7" x14ac:dyDescent="0.2">
      <c r="A1558" s="35" t="s">
        <v>6821</v>
      </c>
      <c r="B1558" s="35" t="s">
        <v>6822</v>
      </c>
      <c r="C1558" s="35" t="s">
        <v>6823</v>
      </c>
      <c r="D1558" s="34"/>
      <c r="E1558" s="34"/>
      <c r="F1558" s="34"/>
      <c r="G1558" s="34"/>
    </row>
    <row r="1559" spans="1:7" x14ac:dyDescent="0.2">
      <c r="A1559" s="35" t="s">
        <v>6824</v>
      </c>
      <c r="B1559" s="35" t="s">
        <v>6825</v>
      </c>
      <c r="C1559" s="35" t="s">
        <v>6826</v>
      </c>
      <c r="D1559" s="34"/>
      <c r="E1559" s="34"/>
      <c r="F1559" s="34"/>
      <c r="G1559" s="34"/>
    </row>
    <row r="1560" spans="1:7" x14ac:dyDescent="0.2">
      <c r="A1560" s="35" t="s">
        <v>6827</v>
      </c>
      <c r="B1560" s="35" t="s">
        <v>6828</v>
      </c>
      <c r="C1560" s="35" t="s">
        <v>6829</v>
      </c>
      <c r="D1560" s="34"/>
      <c r="E1560" s="34"/>
      <c r="F1560" s="34"/>
      <c r="G1560" s="34"/>
    </row>
    <row r="1561" spans="1:7" x14ac:dyDescent="0.2">
      <c r="A1561" s="35" t="s">
        <v>6830</v>
      </c>
      <c r="B1561" s="35" t="s">
        <v>6831</v>
      </c>
      <c r="C1561" s="35" t="s">
        <v>6832</v>
      </c>
      <c r="D1561" s="34"/>
      <c r="E1561" s="34"/>
      <c r="F1561" s="34"/>
      <c r="G1561" s="34"/>
    </row>
    <row r="1562" spans="1:7" x14ac:dyDescent="0.2">
      <c r="A1562" s="35" t="s">
        <v>6833</v>
      </c>
      <c r="B1562" s="35" t="s">
        <v>6834</v>
      </c>
      <c r="C1562" s="35" t="s">
        <v>6835</v>
      </c>
      <c r="D1562" s="34"/>
      <c r="E1562" s="34"/>
      <c r="F1562" s="34"/>
      <c r="G1562" s="34"/>
    </row>
    <row r="1563" spans="1:7" x14ac:dyDescent="0.2">
      <c r="A1563" s="35" t="s">
        <v>6836</v>
      </c>
      <c r="B1563" s="35" t="s">
        <v>6837</v>
      </c>
      <c r="C1563" s="35" t="s">
        <v>6838</v>
      </c>
      <c r="D1563" s="34"/>
      <c r="E1563" s="34"/>
      <c r="F1563" s="34"/>
      <c r="G1563" s="34"/>
    </row>
    <row r="1564" spans="1:7" x14ac:dyDescent="0.2">
      <c r="A1564" s="35" t="s">
        <v>6839</v>
      </c>
      <c r="B1564" s="35" t="s">
        <v>6840</v>
      </c>
      <c r="C1564" s="35" t="s">
        <v>6841</v>
      </c>
      <c r="D1564" s="34"/>
      <c r="E1564" s="34"/>
      <c r="F1564" s="34"/>
      <c r="G1564" s="34"/>
    </row>
    <row r="1565" spans="1:7" x14ac:dyDescent="0.2">
      <c r="A1565" s="35" t="s">
        <v>6842</v>
      </c>
      <c r="B1565" s="35" t="s">
        <v>6843</v>
      </c>
      <c r="C1565" s="35" t="s">
        <v>6844</v>
      </c>
      <c r="D1565" s="34"/>
      <c r="E1565" s="34"/>
      <c r="F1565" s="34"/>
      <c r="G1565" s="34"/>
    </row>
    <row r="1566" spans="1:7" x14ac:dyDescent="0.2">
      <c r="A1566" s="35" t="s">
        <v>6845</v>
      </c>
      <c r="B1566" s="35" t="s">
        <v>6846</v>
      </c>
      <c r="C1566" s="35" t="s">
        <v>6847</v>
      </c>
      <c r="D1566" s="34"/>
      <c r="E1566" s="34"/>
      <c r="F1566" s="34"/>
      <c r="G1566" s="34"/>
    </row>
    <row r="1567" spans="1:7" x14ac:dyDescent="0.2">
      <c r="A1567" s="35" t="s">
        <v>6848</v>
      </c>
      <c r="B1567" s="35" t="s">
        <v>6849</v>
      </c>
      <c r="C1567" s="35" t="s">
        <v>6850</v>
      </c>
      <c r="D1567" s="34"/>
      <c r="E1567" s="34"/>
      <c r="F1567" s="34"/>
      <c r="G1567" s="34"/>
    </row>
    <row r="1568" spans="1:7" x14ac:dyDescent="0.2">
      <c r="A1568" s="35" t="s">
        <v>6851</v>
      </c>
      <c r="B1568" s="35" t="s">
        <v>6852</v>
      </c>
      <c r="C1568" s="35" t="s">
        <v>6853</v>
      </c>
      <c r="D1568" s="34"/>
      <c r="E1568" s="34"/>
      <c r="F1568" s="34"/>
      <c r="G1568" s="34"/>
    </row>
    <row r="1569" spans="1:7" x14ac:dyDescent="0.2">
      <c r="A1569" s="35" t="s">
        <v>6854</v>
      </c>
      <c r="B1569" s="35" t="s">
        <v>6855</v>
      </c>
      <c r="C1569" s="35" t="s">
        <v>6856</v>
      </c>
      <c r="D1569" s="34"/>
      <c r="E1569" s="34"/>
      <c r="F1569" s="34"/>
      <c r="G1569" s="34"/>
    </row>
    <row r="1570" spans="1:7" x14ac:dyDescent="0.2">
      <c r="A1570" s="35" t="s">
        <v>6857</v>
      </c>
      <c r="B1570" s="35" t="s">
        <v>6858</v>
      </c>
      <c r="C1570" s="35" t="s">
        <v>6859</v>
      </c>
      <c r="D1570" s="34"/>
      <c r="E1570" s="34"/>
      <c r="F1570" s="34"/>
      <c r="G1570" s="34"/>
    </row>
    <row r="1571" spans="1:7" x14ac:dyDescent="0.2">
      <c r="A1571" s="35" t="s">
        <v>6860</v>
      </c>
      <c r="B1571" s="35" t="s">
        <v>6861</v>
      </c>
      <c r="C1571" s="35" t="s">
        <v>6862</v>
      </c>
      <c r="D1571" s="34"/>
      <c r="E1571" s="34"/>
      <c r="F1571" s="34"/>
      <c r="G1571" s="34"/>
    </row>
    <row r="1572" spans="1:7" x14ac:dyDescent="0.2">
      <c r="A1572" s="35" t="s">
        <v>6863</v>
      </c>
      <c r="B1572" s="35" t="s">
        <v>6864</v>
      </c>
      <c r="C1572" s="35" t="s">
        <v>6865</v>
      </c>
      <c r="D1572" s="34"/>
      <c r="E1572" s="34"/>
      <c r="F1572" s="34"/>
      <c r="G1572" s="34"/>
    </row>
    <row r="1573" spans="1:7" x14ac:dyDescent="0.2">
      <c r="A1573" s="35" t="s">
        <v>6866</v>
      </c>
      <c r="B1573" s="35" t="s">
        <v>6867</v>
      </c>
      <c r="C1573" s="35" t="s">
        <v>6868</v>
      </c>
      <c r="D1573" s="34"/>
      <c r="E1573" s="34"/>
      <c r="F1573" s="34"/>
      <c r="G1573" s="34"/>
    </row>
    <row r="1574" spans="1:7" x14ac:dyDescent="0.2">
      <c r="A1574" s="35" t="s">
        <v>6869</v>
      </c>
      <c r="B1574" s="35" t="s">
        <v>6870</v>
      </c>
      <c r="C1574" s="35" t="s">
        <v>6871</v>
      </c>
      <c r="D1574" s="34"/>
      <c r="E1574" s="34"/>
      <c r="F1574" s="34"/>
      <c r="G1574" s="34"/>
    </row>
    <row r="1575" spans="1:7" x14ac:dyDescent="0.2">
      <c r="A1575" s="35" t="s">
        <v>6872</v>
      </c>
      <c r="B1575" s="35" t="s">
        <v>6873</v>
      </c>
      <c r="C1575" s="35" t="s">
        <v>6874</v>
      </c>
      <c r="D1575" s="34"/>
      <c r="E1575" s="34"/>
      <c r="F1575" s="34"/>
      <c r="G1575" s="34"/>
    </row>
    <row r="1576" spans="1:7" x14ac:dyDescent="0.2">
      <c r="A1576" s="35" t="s">
        <v>6875</v>
      </c>
      <c r="B1576" s="35" t="s">
        <v>6876</v>
      </c>
      <c r="C1576" s="35" t="s">
        <v>6877</v>
      </c>
      <c r="D1576" s="34"/>
      <c r="E1576" s="34"/>
      <c r="F1576" s="34"/>
      <c r="G1576" s="34"/>
    </row>
    <row r="1577" spans="1:7" x14ac:dyDescent="0.2">
      <c r="A1577" s="35" t="s">
        <v>6878</v>
      </c>
      <c r="B1577" s="35" t="s">
        <v>6879</v>
      </c>
      <c r="C1577" s="35" t="s">
        <v>6880</v>
      </c>
      <c r="D1577" s="34"/>
      <c r="E1577" s="34"/>
      <c r="F1577" s="34"/>
      <c r="G1577" s="34"/>
    </row>
    <row r="1578" spans="1:7" x14ac:dyDescent="0.2">
      <c r="A1578" s="35" t="s">
        <v>6881</v>
      </c>
      <c r="B1578" s="35" t="s">
        <v>6882</v>
      </c>
      <c r="C1578" s="35" t="s">
        <v>6883</v>
      </c>
      <c r="D1578" s="34"/>
      <c r="E1578" s="34"/>
      <c r="F1578" s="34"/>
      <c r="G1578" s="34"/>
    </row>
    <row r="1579" spans="1:7" x14ac:dyDescent="0.2">
      <c r="A1579" s="35" t="s">
        <v>6884</v>
      </c>
      <c r="B1579" s="35" t="s">
        <v>6885</v>
      </c>
      <c r="C1579" s="35" t="s">
        <v>6886</v>
      </c>
      <c r="D1579" s="34"/>
      <c r="E1579" s="34"/>
      <c r="F1579" s="34"/>
      <c r="G1579" s="34"/>
    </row>
    <row r="1580" spans="1:7" x14ac:dyDescent="0.2">
      <c r="A1580" s="35" t="s">
        <v>6887</v>
      </c>
      <c r="B1580" s="35" t="s">
        <v>2568</v>
      </c>
      <c r="C1580" s="35" t="s">
        <v>6888</v>
      </c>
      <c r="D1580" s="34"/>
      <c r="E1580" s="34"/>
      <c r="F1580" s="34"/>
      <c r="G1580" s="34"/>
    </row>
    <row r="1581" spans="1:7" x14ac:dyDescent="0.2">
      <c r="A1581" s="35" t="s">
        <v>6889</v>
      </c>
      <c r="B1581" s="35" t="s">
        <v>6890</v>
      </c>
      <c r="C1581" s="35" t="s">
        <v>6891</v>
      </c>
      <c r="D1581" s="34"/>
      <c r="E1581" s="34"/>
      <c r="F1581" s="34"/>
      <c r="G1581" s="34"/>
    </row>
    <row r="1582" spans="1:7" x14ac:dyDescent="0.2">
      <c r="A1582" s="35" t="s">
        <v>6892</v>
      </c>
      <c r="B1582" s="35" t="s">
        <v>6893</v>
      </c>
      <c r="C1582" s="35" t="s">
        <v>6894</v>
      </c>
      <c r="D1582" s="34"/>
      <c r="E1582" s="34"/>
      <c r="F1582" s="34"/>
      <c r="G1582" s="34"/>
    </row>
    <row r="1583" spans="1:7" x14ac:dyDescent="0.2">
      <c r="A1583" s="35" t="s">
        <v>6895</v>
      </c>
      <c r="B1583" s="35" t="s">
        <v>6896</v>
      </c>
      <c r="C1583" s="35" t="s">
        <v>6897</v>
      </c>
      <c r="D1583" s="34"/>
      <c r="E1583" s="34"/>
      <c r="F1583" s="34"/>
      <c r="G1583" s="34"/>
    </row>
    <row r="1584" spans="1:7" x14ac:dyDescent="0.2">
      <c r="A1584" s="35" t="s">
        <v>6898</v>
      </c>
      <c r="B1584" s="35" t="s">
        <v>6899</v>
      </c>
      <c r="C1584" s="35" t="s">
        <v>6900</v>
      </c>
      <c r="D1584" s="34"/>
      <c r="E1584" s="34"/>
      <c r="F1584" s="34"/>
      <c r="G1584" s="34"/>
    </row>
    <row r="1585" spans="1:7" x14ac:dyDescent="0.2">
      <c r="A1585" s="35" t="s">
        <v>6901</v>
      </c>
      <c r="B1585" s="35" t="s">
        <v>6902</v>
      </c>
      <c r="C1585" s="35" t="s">
        <v>6903</v>
      </c>
      <c r="D1585" s="34"/>
      <c r="E1585" s="34"/>
      <c r="F1585" s="34"/>
      <c r="G1585" s="34"/>
    </row>
    <row r="1586" spans="1:7" x14ac:dyDescent="0.2">
      <c r="A1586" s="35" t="s">
        <v>6904</v>
      </c>
      <c r="B1586" s="35" t="s">
        <v>6905</v>
      </c>
      <c r="C1586" s="35" t="s">
        <v>6906</v>
      </c>
      <c r="D1586" s="34"/>
      <c r="E1586" s="34"/>
      <c r="F1586" s="34"/>
      <c r="G1586" s="34"/>
    </row>
    <row r="1587" spans="1:7" x14ac:dyDescent="0.2">
      <c r="A1587" s="35" t="s">
        <v>6907</v>
      </c>
      <c r="B1587" s="35" t="s">
        <v>6908</v>
      </c>
      <c r="C1587" s="35" t="s">
        <v>6909</v>
      </c>
      <c r="D1587" s="34"/>
      <c r="E1587" s="34"/>
      <c r="F1587" s="34"/>
      <c r="G1587" s="34"/>
    </row>
    <row r="1588" spans="1:7" x14ac:dyDescent="0.2">
      <c r="A1588" s="35" t="s">
        <v>6910</v>
      </c>
      <c r="B1588" s="35" t="s">
        <v>6911</v>
      </c>
      <c r="C1588" s="35" t="s">
        <v>6912</v>
      </c>
      <c r="D1588" s="34"/>
      <c r="E1588" s="34"/>
      <c r="F1588" s="34"/>
      <c r="G1588" s="34"/>
    </row>
    <row r="1589" spans="1:7" x14ac:dyDescent="0.2">
      <c r="A1589" s="35" t="s">
        <v>6913</v>
      </c>
      <c r="B1589" s="35" t="s">
        <v>6914</v>
      </c>
      <c r="C1589" s="35" t="s">
        <v>6915</v>
      </c>
      <c r="D1589" s="34"/>
      <c r="E1589" s="34"/>
      <c r="F1589" s="34"/>
      <c r="G1589" s="34"/>
    </row>
    <row r="1590" spans="1:7" x14ac:dyDescent="0.2">
      <c r="A1590" s="35" t="s">
        <v>6916</v>
      </c>
      <c r="B1590" s="35" t="s">
        <v>6917</v>
      </c>
      <c r="C1590" s="35" t="s">
        <v>6918</v>
      </c>
      <c r="D1590" s="34"/>
      <c r="E1590" s="34"/>
      <c r="F1590" s="34"/>
      <c r="G1590" s="34"/>
    </row>
    <row r="1591" spans="1:7" x14ac:dyDescent="0.2">
      <c r="A1591" s="35" t="s">
        <v>6919</v>
      </c>
      <c r="B1591" s="35" t="s">
        <v>6920</v>
      </c>
      <c r="C1591" s="35" t="s">
        <v>6921</v>
      </c>
      <c r="D1591" s="34"/>
      <c r="E1591" s="34"/>
      <c r="F1591" s="34"/>
      <c r="G1591" s="34"/>
    </row>
    <row r="1592" spans="1:7" x14ac:dyDescent="0.2">
      <c r="A1592" s="35" t="s">
        <v>6922</v>
      </c>
      <c r="B1592" s="35" t="s">
        <v>6923</v>
      </c>
      <c r="C1592" s="35" t="s">
        <v>6924</v>
      </c>
      <c r="D1592" s="34"/>
      <c r="E1592" s="34"/>
      <c r="F1592" s="34"/>
      <c r="G1592" s="34"/>
    </row>
    <row r="1593" spans="1:7" x14ac:dyDescent="0.2">
      <c r="A1593" s="35" t="s">
        <v>6925</v>
      </c>
      <c r="B1593" s="35" t="s">
        <v>6926</v>
      </c>
      <c r="C1593" s="35" t="s">
        <v>6927</v>
      </c>
      <c r="D1593" s="34"/>
      <c r="E1593" s="34"/>
      <c r="F1593" s="34"/>
      <c r="G1593" s="34"/>
    </row>
    <row r="1594" spans="1:7" x14ac:dyDescent="0.2">
      <c r="A1594" s="35" t="s">
        <v>6928</v>
      </c>
      <c r="B1594" s="35" t="s">
        <v>6929</v>
      </c>
      <c r="C1594" s="35" t="s">
        <v>6930</v>
      </c>
      <c r="D1594" s="34"/>
      <c r="E1594" s="34"/>
      <c r="F1594" s="34"/>
      <c r="G1594" s="34"/>
    </row>
    <row r="1595" spans="1:7" x14ac:dyDescent="0.2">
      <c r="A1595" s="35" t="s">
        <v>6931</v>
      </c>
      <c r="B1595" s="35" t="s">
        <v>6932</v>
      </c>
      <c r="C1595" s="35" t="s">
        <v>6933</v>
      </c>
      <c r="D1595" s="34"/>
      <c r="E1595" s="34"/>
      <c r="F1595" s="34"/>
      <c r="G1595" s="34"/>
    </row>
    <row r="1596" spans="1:7" x14ac:dyDescent="0.2">
      <c r="A1596" s="35" t="s">
        <v>6934</v>
      </c>
      <c r="B1596" s="35" t="s">
        <v>5902</v>
      </c>
      <c r="C1596" s="35" t="s">
        <v>6935</v>
      </c>
      <c r="D1596" s="34"/>
      <c r="E1596" s="34"/>
      <c r="F1596" s="34"/>
      <c r="G1596" s="34"/>
    </row>
    <row r="1597" spans="1:7" x14ac:dyDescent="0.2">
      <c r="A1597" s="35" t="s">
        <v>6936</v>
      </c>
      <c r="B1597" s="35" t="s">
        <v>2904</v>
      </c>
      <c r="C1597" s="35" t="s">
        <v>6937</v>
      </c>
      <c r="D1597" s="34"/>
      <c r="E1597" s="34"/>
      <c r="F1597" s="34"/>
      <c r="G1597" s="34"/>
    </row>
    <row r="1598" spans="1:7" x14ac:dyDescent="0.2">
      <c r="A1598" s="35" t="s">
        <v>6938</v>
      </c>
      <c r="B1598" s="35" t="s">
        <v>6939</v>
      </c>
      <c r="C1598" s="35" t="s">
        <v>6940</v>
      </c>
      <c r="D1598" s="34"/>
      <c r="E1598" s="34"/>
      <c r="F1598" s="34"/>
      <c r="G1598" s="34"/>
    </row>
    <row r="1599" spans="1:7" x14ac:dyDescent="0.2">
      <c r="A1599" s="35" t="s">
        <v>3466</v>
      </c>
      <c r="B1599" s="35" t="s">
        <v>6941</v>
      </c>
      <c r="C1599" s="35" t="s">
        <v>6942</v>
      </c>
      <c r="D1599" s="34"/>
      <c r="E1599" s="34"/>
      <c r="F1599" s="34"/>
      <c r="G1599" s="34"/>
    </row>
    <row r="1600" spans="1:7" x14ac:dyDescent="0.2">
      <c r="A1600" s="35" t="s">
        <v>6943</v>
      </c>
      <c r="B1600" s="35" t="s">
        <v>6944</v>
      </c>
      <c r="C1600" s="35" t="s">
        <v>6945</v>
      </c>
      <c r="D1600" s="34"/>
      <c r="E1600" s="34"/>
      <c r="F1600" s="34"/>
      <c r="G1600" s="34"/>
    </row>
    <row r="1601" spans="1:7" x14ac:dyDescent="0.2">
      <c r="A1601" s="35" t="s">
        <v>6946</v>
      </c>
      <c r="B1601" s="35" t="s">
        <v>6947</v>
      </c>
      <c r="C1601" s="35" t="s">
        <v>6948</v>
      </c>
      <c r="D1601" s="34"/>
      <c r="E1601" s="34"/>
      <c r="F1601" s="34"/>
      <c r="G1601" s="34"/>
    </row>
    <row r="1602" spans="1:7" x14ac:dyDescent="0.2">
      <c r="A1602" s="35" t="s">
        <v>6949</v>
      </c>
      <c r="B1602" s="35" t="s">
        <v>6950</v>
      </c>
      <c r="C1602" s="35" t="s">
        <v>6951</v>
      </c>
      <c r="D1602" s="34"/>
      <c r="E1602" s="34"/>
      <c r="F1602" s="34"/>
      <c r="G1602" s="34"/>
    </row>
    <row r="1603" spans="1:7" x14ac:dyDescent="0.2">
      <c r="A1603" s="35" t="s">
        <v>6952</v>
      </c>
      <c r="B1603" s="35" t="s">
        <v>6953</v>
      </c>
      <c r="C1603" s="35" t="s">
        <v>6954</v>
      </c>
      <c r="D1603" s="34"/>
      <c r="E1603" s="34"/>
      <c r="F1603" s="34"/>
      <c r="G1603" s="34"/>
    </row>
    <row r="1604" spans="1:7" x14ac:dyDescent="0.2">
      <c r="A1604" s="35" t="s">
        <v>2354</v>
      </c>
      <c r="B1604" s="35" t="s">
        <v>6955</v>
      </c>
      <c r="C1604" s="35" t="s">
        <v>6956</v>
      </c>
      <c r="D1604" s="34"/>
      <c r="E1604" s="34"/>
      <c r="F1604" s="34"/>
      <c r="G1604" s="34"/>
    </row>
    <row r="1605" spans="1:7" x14ac:dyDescent="0.2">
      <c r="A1605" s="35" t="s">
        <v>6957</v>
      </c>
      <c r="B1605" s="35" t="s">
        <v>6958</v>
      </c>
      <c r="C1605" s="35" t="s">
        <v>6959</v>
      </c>
      <c r="D1605" s="34"/>
      <c r="E1605" s="34"/>
      <c r="F1605" s="34"/>
      <c r="G1605" s="34"/>
    </row>
    <row r="1606" spans="1:7" x14ac:dyDescent="0.2">
      <c r="A1606" s="35" t="s">
        <v>6960</v>
      </c>
      <c r="B1606" s="35" t="s">
        <v>6961</v>
      </c>
      <c r="C1606" s="35" t="s">
        <v>6962</v>
      </c>
      <c r="D1606" s="34"/>
      <c r="E1606" s="34"/>
      <c r="F1606" s="34"/>
      <c r="G1606" s="34"/>
    </row>
    <row r="1607" spans="1:7" x14ac:dyDescent="0.2">
      <c r="A1607" s="35" t="s">
        <v>6963</v>
      </c>
      <c r="B1607" s="35" t="s">
        <v>6964</v>
      </c>
      <c r="C1607" s="35" t="s">
        <v>6965</v>
      </c>
      <c r="D1607" s="34"/>
      <c r="E1607" s="34"/>
      <c r="F1607" s="34"/>
      <c r="G1607" s="34"/>
    </row>
    <row r="1608" spans="1:7" x14ac:dyDescent="0.2">
      <c r="A1608" s="35" t="s">
        <v>6966</v>
      </c>
      <c r="B1608" s="35" t="s">
        <v>6967</v>
      </c>
      <c r="C1608" s="35" t="s">
        <v>6968</v>
      </c>
      <c r="D1608" s="34"/>
      <c r="E1608" s="34"/>
      <c r="F1608" s="34"/>
      <c r="G1608" s="34"/>
    </row>
    <row r="1609" spans="1:7" x14ac:dyDescent="0.2">
      <c r="A1609" s="35" t="s">
        <v>6969</v>
      </c>
      <c r="B1609" s="35" t="s">
        <v>6970</v>
      </c>
      <c r="C1609" s="35" t="s">
        <v>6971</v>
      </c>
      <c r="D1609" s="34"/>
      <c r="E1609" s="34"/>
      <c r="F1609" s="34"/>
      <c r="G1609" s="34"/>
    </row>
    <row r="1610" spans="1:7" x14ac:dyDescent="0.2">
      <c r="A1610" s="35" t="s">
        <v>6972</v>
      </c>
      <c r="B1610" s="35" t="s">
        <v>6973</v>
      </c>
      <c r="C1610" s="35" t="s">
        <v>6974</v>
      </c>
      <c r="D1610" s="34"/>
      <c r="E1610" s="34"/>
      <c r="F1610" s="34"/>
      <c r="G1610" s="34"/>
    </row>
    <row r="1611" spans="1:7" x14ac:dyDescent="0.2">
      <c r="A1611" s="35" t="s">
        <v>6975</v>
      </c>
      <c r="B1611" s="35" t="s">
        <v>6976</v>
      </c>
      <c r="C1611" s="35" t="s">
        <v>6977</v>
      </c>
      <c r="D1611" s="34"/>
      <c r="E1611" s="34"/>
      <c r="F1611" s="34"/>
      <c r="G1611" s="34"/>
    </row>
    <row r="1612" spans="1:7" x14ac:dyDescent="0.2">
      <c r="A1612" s="35" t="s">
        <v>6978</v>
      </c>
      <c r="B1612" s="35" t="s">
        <v>6979</v>
      </c>
      <c r="C1612" s="35" t="s">
        <v>6980</v>
      </c>
      <c r="D1612" s="34"/>
      <c r="E1612" s="34"/>
      <c r="F1612" s="34"/>
      <c r="G1612" s="34"/>
    </row>
    <row r="1613" spans="1:7" x14ac:dyDescent="0.2">
      <c r="A1613" s="35" t="s">
        <v>6981</v>
      </c>
      <c r="B1613" s="35" t="s">
        <v>6982</v>
      </c>
      <c r="C1613" s="35" t="s">
        <v>6983</v>
      </c>
      <c r="D1613" s="34"/>
      <c r="E1613" s="34"/>
      <c r="F1613" s="34"/>
      <c r="G1613" s="34"/>
    </row>
    <row r="1614" spans="1:7" x14ac:dyDescent="0.2">
      <c r="A1614" s="35" t="s">
        <v>6984</v>
      </c>
      <c r="B1614" s="35" t="s">
        <v>6985</v>
      </c>
      <c r="C1614" s="35" t="s">
        <v>6986</v>
      </c>
      <c r="D1614" s="34"/>
      <c r="E1614" s="34"/>
      <c r="F1614" s="34"/>
      <c r="G1614" s="34"/>
    </row>
    <row r="1615" spans="1:7" x14ac:dyDescent="0.2">
      <c r="A1615" s="35" t="s">
        <v>6987</v>
      </c>
      <c r="B1615" s="35" t="s">
        <v>5670</v>
      </c>
      <c r="C1615" s="35" t="s">
        <v>6988</v>
      </c>
      <c r="D1615" s="34"/>
      <c r="E1615" s="34"/>
      <c r="F1615" s="34"/>
      <c r="G1615" s="34"/>
    </row>
    <row r="1616" spans="1:7" x14ac:dyDescent="0.2">
      <c r="A1616" s="35" t="s">
        <v>6989</v>
      </c>
      <c r="B1616" s="35" t="s">
        <v>6990</v>
      </c>
      <c r="C1616" s="35" t="s">
        <v>6991</v>
      </c>
      <c r="D1616" s="34"/>
      <c r="E1616" s="34"/>
      <c r="F1616" s="34"/>
      <c r="G1616" s="34"/>
    </row>
    <row r="1617" spans="1:7" x14ac:dyDescent="0.2">
      <c r="A1617" s="35" t="s">
        <v>6992</v>
      </c>
      <c r="B1617" s="35" t="s">
        <v>6993</v>
      </c>
      <c r="C1617" s="35" t="s">
        <v>6994</v>
      </c>
      <c r="D1617" s="34"/>
      <c r="E1617" s="34"/>
      <c r="F1617" s="34"/>
      <c r="G1617" s="34"/>
    </row>
    <row r="1618" spans="1:7" x14ac:dyDescent="0.2">
      <c r="A1618" s="35" t="s">
        <v>6995</v>
      </c>
      <c r="B1618" s="35" t="s">
        <v>6996</v>
      </c>
      <c r="C1618" s="35" t="s">
        <v>6997</v>
      </c>
      <c r="D1618" s="34"/>
      <c r="E1618" s="34"/>
      <c r="F1618" s="34"/>
      <c r="G1618" s="34"/>
    </row>
    <row r="1619" spans="1:7" x14ac:dyDescent="0.2">
      <c r="A1619" s="35" t="s">
        <v>6998</v>
      </c>
      <c r="B1619" s="35" t="s">
        <v>2463</v>
      </c>
      <c r="C1619" s="35" t="s">
        <v>6999</v>
      </c>
      <c r="D1619" s="34"/>
      <c r="E1619" s="34"/>
      <c r="F1619" s="34"/>
      <c r="G1619" s="34"/>
    </row>
    <row r="1620" spans="1:7" x14ac:dyDescent="0.2">
      <c r="A1620" s="35" t="s">
        <v>7000</v>
      </c>
      <c r="B1620" s="35" t="s">
        <v>7001</v>
      </c>
      <c r="C1620" s="35" t="s">
        <v>7002</v>
      </c>
      <c r="D1620" s="34"/>
      <c r="E1620" s="34"/>
      <c r="F1620" s="34"/>
      <c r="G1620" s="34"/>
    </row>
    <row r="1621" spans="1:7" x14ac:dyDescent="0.2">
      <c r="A1621" s="35" t="s">
        <v>7003</v>
      </c>
      <c r="B1621" s="35" t="s">
        <v>7004</v>
      </c>
      <c r="C1621" s="35" t="s">
        <v>7005</v>
      </c>
      <c r="D1621" s="34"/>
      <c r="E1621" s="34"/>
      <c r="F1621" s="34"/>
      <c r="G1621" s="34"/>
    </row>
    <row r="1622" spans="1:7" x14ac:dyDescent="0.2">
      <c r="A1622" s="35" t="s">
        <v>7006</v>
      </c>
      <c r="B1622" s="35" t="s">
        <v>7007</v>
      </c>
      <c r="C1622" s="35" t="s">
        <v>7008</v>
      </c>
      <c r="D1622" s="34"/>
      <c r="E1622" s="34"/>
      <c r="F1622" s="34"/>
      <c r="G1622" s="34"/>
    </row>
    <row r="1623" spans="1:7" x14ac:dyDescent="0.2">
      <c r="A1623" s="35" t="s">
        <v>7009</v>
      </c>
      <c r="B1623" s="35" t="s">
        <v>7010</v>
      </c>
      <c r="C1623" s="35" t="s">
        <v>7011</v>
      </c>
      <c r="D1623" s="34"/>
      <c r="E1623" s="34"/>
      <c r="F1623" s="34"/>
      <c r="G1623" s="34"/>
    </row>
    <row r="1624" spans="1:7" x14ac:dyDescent="0.2">
      <c r="A1624" s="35" t="s">
        <v>7012</v>
      </c>
      <c r="B1624" s="35" t="s">
        <v>7013</v>
      </c>
      <c r="C1624" s="35" t="s">
        <v>7014</v>
      </c>
      <c r="D1624" s="34"/>
      <c r="E1624" s="34"/>
      <c r="F1624" s="34"/>
      <c r="G1624" s="34"/>
    </row>
    <row r="1625" spans="1:7" x14ac:dyDescent="0.2">
      <c r="A1625" s="35" t="s">
        <v>7015</v>
      </c>
      <c r="B1625" s="35" t="s">
        <v>7016</v>
      </c>
      <c r="C1625" s="35" t="s">
        <v>7017</v>
      </c>
      <c r="D1625" s="34"/>
      <c r="E1625" s="34"/>
      <c r="F1625" s="34"/>
      <c r="G1625" s="34"/>
    </row>
    <row r="1626" spans="1:7" x14ac:dyDescent="0.2">
      <c r="A1626" s="35" t="s">
        <v>7018</v>
      </c>
      <c r="B1626" s="35" t="s">
        <v>7019</v>
      </c>
      <c r="C1626" s="35" t="s">
        <v>7020</v>
      </c>
      <c r="D1626" s="34"/>
      <c r="E1626" s="34"/>
      <c r="F1626" s="34"/>
      <c r="G1626" s="34"/>
    </row>
    <row r="1627" spans="1:7" x14ac:dyDescent="0.2">
      <c r="A1627" s="35" t="s">
        <v>7021</v>
      </c>
      <c r="B1627" s="35" t="s">
        <v>7022</v>
      </c>
      <c r="C1627" s="35" t="s">
        <v>7023</v>
      </c>
      <c r="D1627" s="34"/>
      <c r="E1627" s="34"/>
      <c r="F1627" s="34"/>
      <c r="G1627" s="34"/>
    </row>
    <row r="1628" spans="1:7" x14ac:dyDescent="0.2">
      <c r="A1628" s="35" t="s">
        <v>7024</v>
      </c>
      <c r="B1628" s="35" t="s">
        <v>7025</v>
      </c>
      <c r="C1628" s="35" t="s">
        <v>7026</v>
      </c>
      <c r="D1628" s="34"/>
      <c r="E1628" s="34"/>
      <c r="F1628" s="34"/>
      <c r="G1628" s="34"/>
    </row>
    <row r="1629" spans="1:7" x14ac:dyDescent="0.2">
      <c r="A1629" s="35" t="s">
        <v>7027</v>
      </c>
      <c r="B1629" s="35" t="s">
        <v>7028</v>
      </c>
      <c r="C1629" s="35" t="s">
        <v>7029</v>
      </c>
      <c r="D1629" s="34"/>
      <c r="E1629" s="34"/>
      <c r="F1629" s="34"/>
      <c r="G1629" s="34"/>
    </row>
    <row r="1630" spans="1:7" x14ac:dyDescent="0.2">
      <c r="A1630" s="35" t="s">
        <v>7030</v>
      </c>
      <c r="B1630" s="35" t="s">
        <v>7031</v>
      </c>
      <c r="C1630" s="35" t="s">
        <v>7032</v>
      </c>
      <c r="D1630" s="34"/>
      <c r="E1630" s="34"/>
      <c r="F1630" s="34"/>
      <c r="G1630" s="34"/>
    </row>
    <row r="1631" spans="1:7" x14ac:dyDescent="0.2">
      <c r="A1631" s="35" t="s">
        <v>7033</v>
      </c>
      <c r="B1631" s="35" t="s">
        <v>7034</v>
      </c>
      <c r="C1631" s="35" t="s">
        <v>7035</v>
      </c>
      <c r="D1631" s="34"/>
      <c r="E1631" s="34"/>
      <c r="F1631" s="34"/>
      <c r="G1631" s="34"/>
    </row>
    <row r="1632" spans="1:7" x14ac:dyDescent="0.2">
      <c r="A1632" s="35" t="s">
        <v>7036</v>
      </c>
      <c r="B1632" s="35" t="s">
        <v>7037</v>
      </c>
      <c r="C1632" s="35" t="s">
        <v>7038</v>
      </c>
      <c r="D1632" s="34"/>
      <c r="E1632" s="34"/>
      <c r="F1632" s="34"/>
      <c r="G1632" s="34"/>
    </row>
    <row r="1633" spans="1:7" x14ac:dyDescent="0.2">
      <c r="A1633" s="35" t="s">
        <v>7039</v>
      </c>
      <c r="B1633" s="35" t="s">
        <v>7040</v>
      </c>
      <c r="C1633" s="35" t="s">
        <v>7041</v>
      </c>
      <c r="D1633" s="34"/>
      <c r="E1633" s="34"/>
      <c r="F1633" s="34"/>
      <c r="G1633" s="34"/>
    </row>
    <row r="1634" spans="1:7" x14ac:dyDescent="0.2">
      <c r="A1634" s="35" t="s">
        <v>7042</v>
      </c>
      <c r="B1634" s="35" t="s">
        <v>7043</v>
      </c>
      <c r="C1634" s="35" t="s">
        <v>7044</v>
      </c>
      <c r="D1634" s="34"/>
      <c r="E1634" s="34"/>
      <c r="F1634" s="34"/>
      <c r="G1634" s="34"/>
    </row>
    <row r="1635" spans="1:7" x14ac:dyDescent="0.2">
      <c r="A1635" s="35" t="s">
        <v>7045</v>
      </c>
      <c r="B1635" s="35" t="s">
        <v>7046</v>
      </c>
      <c r="C1635" s="35" t="s">
        <v>7047</v>
      </c>
      <c r="D1635" s="34"/>
      <c r="E1635" s="34"/>
      <c r="F1635" s="34"/>
      <c r="G1635" s="34"/>
    </row>
    <row r="1636" spans="1:7" x14ac:dyDescent="0.2">
      <c r="A1636" s="35" t="s">
        <v>7048</v>
      </c>
      <c r="B1636" s="35" t="s">
        <v>7049</v>
      </c>
      <c r="C1636" s="35" t="s">
        <v>7050</v>
      </c>
      <c r="D1636" s="34"/>
      <c r="E1636" s="34"/>
      <c r="F1636" s="34"/>
      <c r="G1636" s="34"/>
    </row>
    <row r="1637" spans="1:7" x14ac:dyDescent="0.2">
      <c r="A1637" s="35" t="s">
        <v>7051</v>
      </c>
      <c r="B1637" s="35" t="s">
        <v>7052</v>
      </c>
      <c r="C1637" s="35" t="s">
        <v>7053</v>
      </c>
      <c r="D1637" s="34"/>
      <c r="E1637" s="34"/>
      <c r="F1637" s="34"/>
      <c r="G1637" s="34"/>
    </row>
    <row r="1638" spans="1:7" x14ac:dyDescent="0.2">
      <c r="A1638" s="35" t="s">
        <v>7054</v>
      </c>
      <c r="B1638" s="35" t="s">
        <v>7055</v>
      </c>
      <c r="C1638" s="35" t="s">
        <v>7056</v>
      </c>
      <c r="D1638" s="34"/>
      <c r="E1638" s="34"/>
      <c r="F1638" s="34"/>
      <c r="G1638" s="34"/>
    </row>
    <row r="1639" spans="1:7" x14ac:dyDescent="0.2">
      <c r="A1639" s="35" t="s">
        <v>7057</v>
      </c>
      <c r="B1639" s="35" t="s">
        <v>7058</v>
      </c>
      <c r="C1639" s="35" t="s">
        <v>7059</v>
      </c>
      <c r="D1639" s="34"/>
      <c r="E1639" s="34"/>
      <c r="F1639" s="34"/>
      <c r="G1639" s="34"/>
    </row>
    <row r="1640" spans="1:7" x14ac:dyDescent="0.2">
      <c r="A1640" s="35" t="s">
        <v>7060</v>
      </c>
      <c r="B1640" s="35" t="s">
        <v>7061</v>
      </c>
      <c r="C1640" s="35" t="s">
        <v>7062</v>
      </c>
      <c r="D1640" s="34"/>
      <c r="E1640" s="34"/>
      <c r="F1640" s="34"/>
      <c r="G1640" s="34"/>
    </row>
    <row r="1641" spans="1:7" x14ac:dyDescent="0.2">
      <c r="A1641" s="35" t="s">
        <v>7063</v>
      </c>
      <c r="B1641" s="35" t="s">
        <v>7064</v>
      </c>
      <c r="C1641" s="35" t="s">
        <v>7065</v>
      </c>
      <c r="D1641" s="34"/>
      <c r="E1641" s="34"/>
      <c r="F1641" s="34"/>
      <c r="G1641" s="34"/>
    </row>
    <row r="1642" spans="1:7" x14ac:dyDescent="0.2">
      <c r="A1642" s="35" t="s">
        <v>7066</v>
      </c>
      <c r="B1642" s="35" t="s">
        <v>7067</v>
      </c>
      <c r="C1642" s="35" t="s">
        <v>7068</v>
      </c>
      <c r="D1642" s="34"/>
      <c r="E1642" s="34"/>
      <c r="F1642" s="34"/>
      <c r="G1642" s="34"/>
    </row>
    <row r="1643" spans="1:7" x14ac:dyDescent="0.2">
      <c r="A1643" s="35" t="s">
        <v>7069</v>
      </c>
      <c r="B1643" s="35" t="s">
        <v>7070</v>
      </c>
      <c r="C1643" s="35" t="s">
        <v>7071</v>
      </c>
      <c r="D1643" s="34"/>
      <c r="E1643" s="34"/>
      <c r="F1643" s="34"/>
      <c r="G1643" s="34"/>
    </row>
    <row r="1644" spans="1:7" x14ac:dyDescent="0.2">
      <c r="A1644" s="35" t="s">
        <v>7072</v>
      </c>
      <c r="B1644" s="35" t="s">
        <v>4927</v>
      </c>
      <c r="C1644" s="35" t="s">
        <v>7073</v>
      </c>
      <c r="D1644" s="34"/>
      <c r="E1644" s="34"/>
      <c r="F1644" s="34"/>
      <c r="G1644" s="34"/>
    </row>
    <row r="1645" spans="1:7" x14ac:dyDescent="0.2">
      <c r="A1645" s="35" t="s">
        <v>7074</v>
      </c>
      <c r="B1645" s="35" t="s">
        <v>7075</v>
      </c>
      <c r="C1645" s="35" t="s">
        <v>7076</v>
      </c>
      <c r="D1645" s="34"/>
      <c r="E1645" s="34"/>
      <c r="F1645" s="34"/>
      <c r="G1645" s="34"/>
    </row>
    <row r="1646" spans="1:7" x14ac:dyDescent="0.2">
      <c r="A1646" s="35" t="s">
        <v>7077</v>
      </c>
      <c r="B1646" s="35" t="s">
        <v>7078</v>
      </c>
      <c r="C1646" s="35" t="s">
        <v>7079</v>
      </c>
      <c r="D1646" s="34"/>
      <c r="E1646" s="34"/>
      <c r="F1646" s="34"/>
      <c r="G1646" s="34"/>
    </row>
    <row r="1647" spans="1:7" x14ac:dyDescent="0.2">
      <c r="A1647" s="35" t="s">
        <v>7080</v>
      </c>
      <c r="B1647" s="35" t="s">
        <v>7081</v>
      </c>
      <c r="C1647" s="35" t="s">
        <v>7082</v>
      </c>
      <c r="D1647" s="34"/>
      <c r="E1647" s="34"/>
      <c r="F1647" s="34"/>
      <c r="G1647" s="34"/>
    </row>
    <row r="1648" spans="1:7" x14ac:dyDescent="0.2">
      <c r="A1648" s="35" t="s">
        <v>7083</v>
      </c>
      <c r="B1648" s="35" t="s">
        <v>7084</v>
      </c>
      <c r="C1648" s="35" t="s">
        <v>7085</v>
      </c>
      <c r="D1648" s="34"/>
      <c r="E1648" s="34"/>
      <c r="F1648" s="34"/>
      <c r="G1648" s="34"/>
    </row>
    <row r="1649" spans="1:7" x14ac:dyDescent="0.2">
      <c r="A1649" s="35" t="s">
        <v>7086</v>
      </c>
      <c r="B1649" s="35" t="s">
        <v>7087</v>
      </c>
      <c r="C1649" s="35" t="s">
        <v>7088</v>
      </c>
      <c r="D1649" s="34"/>
      <c r="E1649" s="34"/>
      <c r="F1649" s="34"/>
      <c r="G1649" s="34"/>
    </row>
    <row r="1650" spans="1:7" x14ac:dyDescent="0.2">
      <c r="A1650" s="35" t="s">
        <v>7089</v>
      </c>
      <c r="B1650" s="35" t="s">
        <v>7090</v>
      </c>
      <c r="C1650" s="35" t="s">
        <v>7091</v>
      </c>
      <c r="D1650" s="34"/>
      <c r="E1650" s="34"/>
      <c r="F1650" s="34"/>
      <c r="G1650" s="34"/>
    </row>
    <row r="1651" spans="1:7" x14ac:dyDescent="0.2">
      <c r="A1651" s="35" t="s">
        <v>7092</v>
      </c>
      <c r="B1651" s="35" t="s">
        <v>7093</v>
      </c>
      <c r="C1651" s="35" t="s">
        <v>7094</v>
      </c>
      <c r="D1651" s="34"/>
      <c r="E1651" s="34"/>
      <c r="F1651" s="34"/>
      <c r="G1651" s="34"/>
    </row>
    <row r="1652" spans="1:7" x14ac:dyDescent="0.2">
      <c r="A1652" s="35" t="s">
        <v>7095</v>
      </c>
      <c r="B1652" s="35" t="s">
        <v>7096</v>
      </c>
      <c r="C1652" s="35" t="s">
        <v>7097</v>
      </c>
      <c r="D1652" s="34"/>
      <c r="E1652" s="34"/>
      <c r="F1652" s="34"/>
      <c r="G1652" s="34"/>
    </row>
    <row r="1653" spans="1:7" x14ac:dyDescent="0.2">
      <c r="A1653" s="35" t="s">
        <v>7098</v>
      </c>
      <c r="B1653" s="35" t="s">
        <v>7099</v>
      </c>
      <c r="C1653" s="35" t="s">
        <v>7100</v>
      </c>
      <c r="D1653" s="34"/>
      <c r="E1653" s="34"/>
      <c r="F1653" s="34"/>
      <c r="G1653" s="34"/>
    </row>
    <row r="1654" spans="1:7" x14ac:dyDescent="0.2">
      <c r="A1654" s="35" t="s">
        <v>7101</v>
      </c>
      <c r="B1654" s="35" t="s">
        <v>7102</v>
      </c>
      <c r="C1654" s="35" t="s">
        <v>7103</v>
      </c>
      <c r="D1654" s="34"/>
      <c r="E1654" s="34"/>
      <c r="F1654" s="34"/>
      <c r="G1654" s="34"/>
    </row>
    <row r="1655" spans="1:7" x14ac:dyDescent="0.2">
      <c r="A1655" s="35" t="s">
        <v>7104</v>
      </c>
      <c r="B1655" s="35" t="s">
        <v>7105</v>
      </c>
      <c r="C1655" s="35" t="s">
        <v>7106</v>
      </c>
      <c r="D1655" s="34"/>
      <c r="E1655" s="34"/>
      <c r="F1655" s="34"/>
      <c r="G1655" s="34"/>
    </row>
    <row r="1656" spans="1:7" x14ac:dyDescent="0.2">
      <c r="A1656" s="35" t="s">
        <v>7107</v>
      </c>
      <c r="B1656" s="35" t="s">
        <v>7108</v>
      </c>
      <c r="C1656" s="35" t="s">
        <v>7109</v>
      </c>
      <c r="D1656" s="34"/>
      <c r="E1656" s="34"/>
      <c r="F1656" s="34"/>
      <c r="G1656" s="34"/>
    </row>
    <row r="1657" spans="1:7" x14ac:dyDescent="0.2">
      <c r="A1657" s="35" t="s">
        <v>7110</v>
      </c>
      <c r="B1657" s="35" t="s">
        <v>7111</v>
      </c>
      <c r="C1657" s="35" t="s">
        <v>7112</v>
      </c>
      <c r="D1657" s="34"/>
      <c r="E1657" s="34"/>
      <c r="F1657" s="34"/>
      <c r="G1657" s="34"/>
    </row>
    <row r="1658" spans="1:7" x14ac:dyDescent="0.2">
      <c r="A1658" s="35" t="s">
        <v>7113</v>
      </c>
      <c r="B1658" s="35" t="s">
        <v>7114</v>
      </c>
      <c r="C1658" s="35" t="s">
        <v>7115</v>
      </c>
      <c r="D1658" s="34"/>
      <c r="E1658" s="34"/>
      <c r="F1658" s="34"/>
      <c r="G1658" s="34"/>
    </row>
    <row r="1659" spans="1:7" x14ac:dyDescent="0.2">
      <c r="A1659" s="35" t="s">
        <v>7116</v>
      </c>
      <c r="B1659" s="35" t="s">
        <v>7117</v>
      </c>
      <c r="C1659" s="35" t="s">
        <v>7118</v>
      </c>
      <c r="D1659" s="34"/>
      <c r="E1659" s="34"/>
      <c r="F1659" s="34"/>
      <c r="G1659" s="34"/>
    </row>
    <row r="1660" spans="1:7" x14ac:dyDescent="0.2">
      <c r="A1660" s="35" t="s">
        <v>2996</v>
      </c>
      <c r="B1660" s="35" t="s">
        <v>7119</v>
      </c>
      <c r="C1660" s="35" t="s">
        <v>7120</v>
      </c>
      <c r="D1660" s="34"/>
      <c r="E1660" s="34"/>
      <c r="F1660" s="34"/>
      <c r="G1660" s="34"/>
    </row>
    <row r="1661" spans="1:7" x14ac:dyDescent="0.2">
      <c r="A1661" s="35" t="s">
        <v>7121</v>
      </c>
      <c r="B1661" s="35" t="s">
        <v>7122</v>
      </c>
      <c r="C1661" s="35" t="s">
        <v>7123</v>
      </c>
      <c r="D1661" s="34"/>
      <c r="E1661" s="34"/>
      <c r="F1661" s="34"/>
      <c r="G1661" s="34"/>
    </row>
    <row r="1662" spans="1:7" x14ac:dyDescent="0.2">
      <c r="A1662" s="35" t="s">
        <v>7124</v>
      </c>
      <c r="B1662" s="35" t="s">
        <v>7125</v>
      </c>
      <c r="C1662" s="35" t="s">
        <v>7126</v>
      </c>
      <c r="D1662" s="34"/>
      <c r="E1662" s="34"/>
      <c r="F1662" s="34"/>
      <c r="G1662" s="34"/>
    </row>
    <row r="1663" spans="1:7" x14ac:dyDescent="0.2">
      <c r="A1663" s="35" t="s">
        <v>7127</v>
      </c>
      <c r="B1663" s="35" t="s">
        <v>7128</v>
      </c>
      <c r="C1663" s="35" t="s">
        <v>7129</v>
      </c>
      <c r="D1663" s="34"/>
      <c r="E1663" s="34"/>
      <c r="F1663" s="34"/>
      <c r="G1663" s="34"/>
    </row>
    <row r="1664" spans="1:7" x14ac:dyDescent="0.2">
      <c r="A1664" s="35" t="s">
        <v>7130</v>
      </c>
      <c r="B1664" s="35" t="s">
        <v>7131</v>
      </c>
      <c r="C1664" s="35" t="s">
        <v>7132</v>
      </c>
      <c r="D1664" s="34"/>
      <c r="E1664" s="34"/>
      <c r="F1664" s="34"/>
      <c r="G1664" s="34"/>
    </row>
    <row r="1665" spans="1:7" x14ac:dyDescent="0.2">
      <c r="A1665" s="35" t="s">
        <v>7133</v>
      </c>
      <c r="B1665" s="35" t="s">
        <v>7134</v>
      </c>
      <c r="C1665" s="35" t="s">
        <v>7135</v>
      </c>
      <c r="D1665" s="34"/>
      <c r="E1665" s="34"/>
      <c r="F1665" s="34"/>
      <c r="G1665" s="34"/>
    </row>
    <row r="1666" spans="1:7" x14ac:dyDescent="0.2">
      <c r="A1666" s="35" t="s">
        <v>7136</v>
      </c>
      <c r="B1666" s="35" t="s">
        <v>7137</v>
      </c>
      <c r="C1666" s="35" t="s">
        <v>7138</v>
      </c>
      <c r="D1666" s="34"/>
      <c r="E1666" s="34"/>
      <c r="F1666" s="34"/>
      <c r="G1666" s="34"/>
    </row>
    <row r="1667" spans="1:7" x14ac:dyDescent="0.2">
      <c r="A1667" s="35" t="s">
        <v>7139</v>
      </c>
      <c r="B1667" s="35" t="s">
        <v>7140</v>
      </c>
      <c r="C1667" s="35" t="s">
        <v>7141</v>
      </c>
      <c r="D1667" s="34"/>
      <c r="E1667" s="34"/>
      <c r="F1667" s="34"/>
      <c r="G1667" s="34"/>
    </row>
    <row r="1668" spans="1:7" x14ac:dyDescent="0.2">
      <c r="A1668" s="35" t="s">
        <v>7142</v>
      </c>
      <c r="B1668" s="35" t="s">
        <v>7143</v>
      </c>
      <c r="C1668" s="35" t="s">
        <v>7144</v>
      </c>
      <c r="D1668" s="34"/>
      <c r="E1668" s="34"/>
      <c r="F1668" s="34"/>
      <c r="G1668" s="34"/>
    </row>
    <row r="1669" spans="1:7" x14ac:dyDescent="0.2">
      <c r="A1669" s="35" t="s">
        <v>7145</v>
      </c>
      <c r="B1669" s="35" t="s">
        <v>7146</v>
      </c>
      <c r="C1669" s="35" t="s">
        <v>7147</v>
      </c>
      <c r="D1669" s="34"/>
      <c r="E1669" s="34"/>
      <c r="F1669" s="34"/>
      <c r="G1669" s="34"/>
    </row>
    <row r="1670" spans="1:7" x14ac:dyDescent="0.2">
      <c r="A1670" s="35" t="s">
        <v>7148</v>
      </c>
      <c r="B1670" s="35" t="s">
        <v>7149</v>
      </c>
      <c r="C1670" s="35" t="s">
        <v>7150</v>
      </c>
      <c r="D1670" s="34"/>
      <c r="E1670" s="34"/>
      <c r="F1670" s="34"/>
      <c r="G1670" s="34"/>
    </row>
    <row r="1671" spans="1:7" x14ac:dyDescent="0.2">
      <c r="A1671" s="35" t="s">
        <v>7151</v>
      </c>
      <c r="B1671" s="35" t="s">
        <v>7152</v>
      </c>
      <c r="C1671" s="35" t="s">
        <v>7153</v>
      </c>
      <c r="D1671" s="34"/>
      <c r="E1671" s="34"/>
      <c r="F1671" s="34"/>
      <c r="G1671" s="34"/>
    </row>
    <row r="1672" spans="1:7" x14ac:dyDescent="0.2">
      <c r="A1672" s="35" t="s">
        <v>7154</v>
      </c>
      <c r="B1672" s="35" t="s">
        <v>7155</v>
      </c>
      <c r="C1672" s="35" t="s">
        <v>7156</v>
      </c>
      <c r="D1672" s="34"/>
      <c r="E1672" s="34"/>
      <c r="F1672" s="34"/>
      <c r="G1672" s="34"/>
    </row>
    <row r="1673" spans="1:7" x14ac:dyDescent="0.2">
      <c r="A1673" s="35" t="s">
        <v>7157</v>
      </c>
      <c r="B1673" s="35" t="s">
        <v>7158</v>
      </c>
      <c r="C1673" s="35" t="s">
        <v>7159</v>
      </c>
      <c r="D1673" s="34"/>
      <c r="E1673" s="34"/>
      <c r="F1673" s="34"/>
      <c r="G1673" s="34"/>
    </row>
    <row r="1674" spans="1:7" x14ac:dyDescent="0.2">
      <c r="A1674" s="35" t="s">
        <v>7160</v>
      </c>
      <c r="B1674" s="35" t="s">
        <v>7161</v>
      </c>
      <c r="C1674" s="35" t="s">
        <v>7162</v>
      </c>
      <c r="D1674" s="34"/>
      <c r="E1674" s="34"/>
      <c r="F1674" s="34"/>
      <c r="G1674" s="34"/>
    </row>
    <row r="1675" spans="1:7" x14ac:dyDescent="0.2">
      <c r="A1675" s="35" t="s">
        <v>7163</v>
      </c>
      <c r="B1675" s="35" t="s">
        <v>7164</v>
      </c>
      <c r="C1675" s="35" t="s">
        <v>7165</v>
      </c>
      <c r="D1675" s="34"/>
      <c r="E1675" s="34"/>
      <c r="F1675" s="34"/>
      <c r="G1675" s="34"/>
    </row>
    <row r="1676" spans="1:7" x14ac:dyDescent="0.2">
      <c r="A1676" s="35" t="s">
        <v>7166</v>
      </c>
      <c r="B1676" s="35" t="s">
        <v>7167</v>
      </c>
      <c r="C1676" s="35" t="s">
        <v>7168</v>
      </c>
      <c r="D1676" s="34"/>
      <c r="E1676" s="34"/>
      <c r="F1676" s="34"/>
      <c r="G1676" s="34"/>
    </row>
    <row r="1677" spans="1:7" x14ac:dyDescent="0.2">
      <c r="A1677" s="35" t="s">
        <v>7169</v>
      </c>
      <c r="B1677" s="35" t="s">
        <v>7170</v>
      </c>
      <c r="C1677" s="35" t="s">
        <v>7171</v>
      </c>
      <c r="D1677" s="34"/>
      <c r="E1677" s="34"/>
      <c r="F1677" s="34"/>
      <c r="G1677" s="34"/>
    </row>
    <row r="1678" spans="1:7" x14ac:dyDescent="0.2">
      <c r="A1678" s="35" t="s">
        <v>7172</v>
      </c>
      <c r="B1678" s="35" t="s">
        <v>7173</v>
      </c>
      <c r="C1678" s="35" t="s">
        <v>7174</v>
      </c>
      <c r="D1678" s="34"/>
      <c r="E1678" s="34"/>
      <c r="F1678" s="34"/>
      <c r="G1678" s="34"/>
    </row>
    <row r="1679" spans="1:7" x14ac:dyDescent="0.2">
      <c r="A1679" s="35" t="s">
        <v>7175</v>
      </c>
      <c r="B1679" s="35" t="s">
        <v>7176</v>
      </c>
      <c r="C1679" s="35" t="s">
        <v>7177</v>
      </c>
      <c r="D1679" s="34"/>
      <c r="E1679" s="34"/>
      <c r="F1679" s="34"/>
      <c r="G1679" s="34"/>
    </row>
    <row r="1680" spans="1:7" x14ac:dyDescent="0.2">
      <c r="A1680" s="35" t="s">
        <v>7178</v>
      </c>
      <c r="B1680" s="35" t="s">
        <v>7179</v>
      </c>
      <c r="C1680" s="35" t="s">
        <v>7180</v>
      </c>
      <c r="D1680" s="34"/>
      <c r="E1680" s="34"/>
      <c r="F1680" s="34"/>
      <c r="G1680" s="34"/>
    </row>
    <row r="1681" spans="1:7" x14ac:dyDescent="0.2">
      <c r="A1681" s="35" t="s">
        <v>7181</v>
      </c>
      <c r="B1681" s="35" t="s">
        <v>7182</v>
      </c>
      <c r="C1681" s="35" t="s">
        <v>7183</v>
      </c>
      <c r="D1681" s="34"/>
      <c r="E1681" s="34"/>
      <c r="F1681" s="34"/>
      <c r="G1681" s="34"/>
    </row>
    <row r="1682" spans="1:7" x14ac:dyDescent="0.2">
      <c r="A1682" s="35" t="s">
        <v>7184</v>
      </c>
      <c r="B1682" s="35" t="s">
        <v>7185</v>
      </c>
      <c r="C1682" s="35" t="s">
        <v>7186</v>
      </c>
      <c r="D1682" s="34"/>
      <c r="E1682" s="34"/>
      <c r="F1682" s="34"/>
      <c r="G1682" s="34"/>
    </row>
    <row r="1683" spans="1:7" x14ac:dyDescent="0.2">
      <c r="A1683" s="35" t="s">
        <v>7187</v>
      </c>
      <c r="B1683" s="35" t="s">
        <v>7188</v>
      </c>
      <c r="C1683" s="35" t="s">
        <v>7189</v>
      </c>
      <c r="D1683" s="34"/>
      <c r="E1683" s="34"/>
      <c r="F1683" s="34"/>
      <c r="G1683" s="34"/>
    </row>
    <row r="1684" spans="1:7" x14ac:dyDescent="0.2">
      <c r="A1684" s="35" t="s">
        <v>7190</v>
      </c>
      <c r="B1684" s="35" t="s">
        <v>7191</v>
      </c>
      <c r="C1684" s="35" t="s">
        <v>7192</v>
      </c>
      <c r="D1684" s="34"/>
      <c r="E1684" s="34"/>
      <c r="F1684" s="34"/>
      <c r="G1684" s="34"/>
    </row>
    <row r="1685" spans="1:7" x14ac:dyDescent="0.2">
      <c r="A1685" s="35" t="s">
        <v>7193</v>
      </c>
      <c r="B1685" s="35" t="s">
        <v>7194</v>
      </c>
      <c r="C1685" s="35" t="s">
        <v>7195</v>
      </c>
      <c r="D1685" s="34"/>
      <c r="E1685" s="34"/>
      <c r="F1685" s="34"/>
      <c r="G1685" s="34"/>
    </row>
    <row r="1686" spans="1:7" x14ac:dyDescent="0.2">
      <c r="A1686" s="35" t="s">
        <v>7196</v>
      </c>
      <c r="B1686" s="35" t="s">
        <v>7197</v>
      </c>
      <c r="C1686" s="35" t="s">
        <v>7198</v>
      </c>
      <c r="D1686" s="34"/>
      <c r="E1686" s="34"/>
      <c r="F1686" s="34"/>
      <c r="G1686" s="34"/>
    </row>
    <row r="1687" spans="1:7" x14ac:dyDescent="0.2">
      <c r="A1687" s="35" t="s">
        <v>7199</v>
      </c>
      <c r="B1687" s="35" t="s">
        <v>7200</v>
      </c>
      <c r="C1687" s="35" t="s">
        <v>7201</v>
      </c>
      <c r="D1687" s="34"/>
      <c r="E1687" s="34"/>
      <c r="F1687" s="34"/>
      <c r="G1687" s="34"/>
    </row>
    <row r="1688" spans="1:7" x14ac:dyDescent="0.2">
      <c r="A1688" s="35" t="s">
        <v>7202</v>
      </c>
      <c r="B1688" s="35" t="s">
        <v>7203</v>
      </c>
      <c r="C1688" s="35" t="s">
        <v>7204</v>
      </c>
      <c r="D1688" s="34"/>
      <c r="E1688" s="34"/>
      <c r="F1688" s="34"/>
      <c r="G1688" s="34"/>
    </row>
    <row r="1689" spans="1:7" x14ac:dyDescent="0.2">
      <c r="A1689" s="35" t="s">
        <v>7205</v>
      </c>
      <c r="B1689" s="35" t="s">
        <v>7206</v>
      </c>
      <c r="C1689" s="35" t="s">
        <v>7207</v>
      </c>
      <c r="D1689" s="34"/>
      <c r="E1689" s="34"/>
      <c r="F1689" s="34"/>
      <c r="G1689" s="34"/>
    </row>
    <row r="1690" spans="1:7" x14ac:dyDescent="0.2">
      <c r="A1690" s="35" t="s">
        <v>7208</v>
      </c>
      <c r="B1690" s="35" t="s">
        <v>4864</v>
      </c>
      <c r="C1690" s="35" t="s">
        <v>7209</v>
      </c>
      <c r="D1690" s="34"/>
      <c r="E1690" s="34"/>
      <c r="F1690" s="34"/>
      <c r="G1690" s="34"/>
    </row>
    <row r="1691" spans="1:7" x14ac:dyDescent="0.2">
      <c r="A1691" s="35" t="s">
        <v>7210</v>
      </c>
      <c r="B1691" s="35" t="s">
        <v>7211</v>
      </c>
      <c r="C1691" s="35" t="s">
        <v>7212</v>
      </c>
      <c r="D1691" s="34"/>
      <c r="E1691" s="34"/>
      <c r="F1691" s="34"/>
      <c r="G1691" s="34"/>
    </row>
    <row r="1692" spans="1:7" x14ac:dyDescent="0.2">
      <c r="A1692" s="35" t="s">
        <v>7213</v>
      </c>
      <c r="B1692" s="35" t="s">
        <v>7214</v>
      </c>
      <c r="C1692" s="35" t="s">
        <v>7215</v>
      </c>
      <c r="D1692" s="34"/>
      <c r="E1692" s="34"/>
      <c r="F1692" s="34"/>
      <c r="G1692" s="34"/>
    </row>
    <row r="1693" spans="1:7" x14ac:dyDescent="0.2">
      <c r="A1693" s="35" t="s">
        <v>7216</v>
      </c>
      <c r="B1693" s="35" t="s">
        <v>7217</v>
      </c>
      <c r="C1693" s="35" t="s">
        <v>7218</v>
      </c>
      <c r="D1693" s="34"/>
      <c r="E1693" s="34"/>
      <c r="F1693" s="34"/>
      <c r="G1693" s="34"/>
    </row>
    <row r="1694" spans="1:7" x14ac:dyDescent="0.2">
      <c r="A1694" s="35" t="s">
        <v>7219</v>
      </c>
      <c r="B1694" s="35" t="s">
        <v>5115</v>
      </c>
      <c r="C1694" s="35" t="s">
        <v>7220</v>
      </c>
      <c r="D1694" s="34"/>
      <c r="E1694" s="34"/>
      <c r="F1694" s="34"/>
      <c r="G1694" s="34"/>
    </row>
    <row r="1695" spans="1:7" x14ac:dyDescent="0.2">
      <c r="A1695" s="35" t="s">
        <v>7221</v>
      </c>
      <c r="B1695" s="35" t="s">
        <v>7222</v>
      </c>
      <c r="C1695" s="35" t="s">
        <v>7223</v>
      </c>
      <c r="D1695" s="34"/>
      <c r="E1695" s="34"/>
      <c r="F1695" s="34"/>
      <c r="G1695" s="34"/>
    </row>
    <row r="1696" spans="1:7" x14ac:dyDescent="0.2">
      <c r="A1696" s="35" t="s">
        <v>7224</v>
      </c>
      <c r="B1696" s="35" t="s">
        <v>7225</v>
      </c>
      <c r="C1696" s="35" t="s">
        <v>7226</v>
      </c>
      <c r="D1696" s="34"/>
      <c r="E1696" s="34"/>
      <c r="F1696" s="34"/>
      <c r="G1696" s="34"/>
    </row>
    <row r="1697" spans="1:7" x14ac:dyDescent="0.2">
      <c r="A1697" s="35" t="s">
        <v>7227</v>
      </c>
      <c r="B1697" s="35" t="s">
        <v>7228</v>
      </c>
      <c r="C1697" s="35" t="s">
        <v>7229</v>
      </c>
      <c r="D1697" s="34"/>
      <c r="E1697" s="34"/>
      <c r="F1697" s="34"/>
      <c r="G1697" s="34"/>
    </row>
    <row r="1698" spans="1:7" x14ac:dyDescent="0.2">
      <c r="A1698" s="35" t="s">
        <v>7230</v>
      </c>
      <c r="B1698" s="35" t="s">
        <v>7231</v>
      </c>
      <c r="C1698" s="35" t="s">
        <v>7232</v>
      </c>
      <c r="D1698" s="34"/>
      <c r="E1698" s="34"/>
      <c r="F1698" s="34"/>
      <c r="G1698" s="34"/>
    </row>
    <row r="1699" spans="1:7" x14ac:dyDescent="0.2">
      <c r="A1699" s="35" t="s">
        <v>7233</v>
      </c>
      <c r="B1699" s="35" t="s">
        <v>7234</v>
      </c>
      <c r="C1699" s="35" t="s">
        <v>7235</v>
      </c>
      <c r="D1699" s="34"/>
      <c r="E1699" s="34"/>
      <c r="F1699" s="34"/>
      <c r="G1699" s="34"/>
    </row>
    <row r="1700" spans="1:7" x14ac:dyDescent="0.2">
      <c r="A1700" s="35" t="s">
        <v>7236</v>
      </c>
      <c r="B1700" s="35" t="s">
        <v>7237</v>
      </c>
      <c r="C1700" s="35" t="s">
        <v>7238</v>
      </c>
      <c r="D1700" s="34"/>
      <c r="E1700" s="34"/>
      <c r="F1700" s="34"/>
      <c r="G1700" s="34"/>
    </row>
    <row r="1701" spans="1:7" x14ac:dyDescent="0.2">
      <c r="A1701" s="35" t="s">
        <v>7239</v>
      </c>
      <c r="B1701" s="35" t="s">
        <v>7240</v>
      </c>
      <c r="C1701" s="35" t="s">
        <v>7241</v>
      </c>
      <c r="D1701" s="34"/>
      <c r="E1701" s="34"/>
      <c r="F1701" s="34"/>
      <c r="G1701" s="34"/>
    </row>
    <row r="1702" spans="1:7" x14ac:dyDescent="0.2">
      <c r="A1702" s="35" t="s">
        <v>7242</v>
      </c>
      <c r="B1702" s="35" t="s">
        <v>7243</v>
      </c>
      <c r="C1702" s="35" t="s">
        <v>7244</v>
      </c>
      <c r="D1702" s="34"/>
      <c r="E1702" s="34"/>
      <c r="F1702" s="34"/>
      <c r="G1702" s="34"/>
    </row>
    <row r="1703" spans="1:7" x14ac:dyDescent="0.2">
      <c r="A1703" s="35" t="s">
        <v>7245</v>
      </c>
      <c r="B1703" s="35" t="s">
        <v>7246</v>
      </c>
      <c r="C1703" s="35" t="s">
        <v>7247</v>
      </c>
      <c r="D1703" s="34"/>
      <c r="E1703" s="34"/>
      <c r="F1703" s="34"/>
      <c r="G1703" s="34"/>
    </row>
    <row r="1704" spans="1:7" x14ac:dyDescent="0.2">
      <c r="A1704" s="35" t="s">
        <v>7248</v>
      </c>
      <c r="B1704" s="35" t="s">
        <v>7249</v>
      </c>
      <c r="C1704" s="35" t="s">
        <v>7250</v>
      </c>
      <c r="D1704" s="34"/>
      <c r="E1704" s="34"/>
      <c r="F1704" s="34"/>
      <c r="G1704" s="34"/>
    </row>
    <row r="1705" spans="1:7" x14ac:dyDescent="0.2">
      <c r="A1705" s="35" t="s">
        <v>7251</v>
      </c>
      <c r="B1705" s="35" t="s">
        <v>7252</v>
      </c>
      <c r="C1705" s="35" t="s">
        <v>7253</v>
      </c>
      <c r="D1705" s="34"/>
      <c r="E1705" s="34"/>
      <c r="F1705" s="34"/>
      <c r="G1705" s="34"/>
    </row>
    <row r="1706" spans="1:7" x14ac:dyDescent="0.2">
      <c r="A1706" s="35" t="s">
        <v>7254</v>
      </c>
      <c r="B1706" s="35" t="s">
        <v>7255</v>
      </c>
      <c r="C1706" s="35" t="s">
        <v>7256</v>
      </c>
      <c r="D1706" s="34"/>
      <c r="E1706" s="34"/>
      <c r="F1706" s="34"/>
      <c r="G1706" s="34"/>
    </row>
    <row r="1707" spans="1:7" x14ac:dyDescent="0.2">
      <c r="A1707" s="35" t="s">
        <v>7257</v>
      </c>
      <c r="B1707" s="35" t="s">
        <v>7258</v>
      </c>
      <c r="C1707" s="35" t="s">
        <v>7259</v>
      </c>
      <c r="D1707" s="34"/>
      <c r="E1707" s="34"/>
      <c r="F1707" s="34"/>
      <c r="G1707" s="34"/>
    </row>
    <row r="1708" spans="1:7" x14ac:dyDescent="0.2">
      <c r="A1708" s="35" t="s">
        <v>7260</v>
      </c>
      <c r="B1708" s="35" t="s">
        <v>7261</v>
      </c>
      <c r="C1708" s="35" t="s">
        <v>7262</v>
      </c>
      <c r="D1708" s="34"/>
      <c r="E1708" s="34"/>
      <c r="F1708" s="34"/>
      <c r="G1708" s="34"/>
    </row>
    <row r="1709" spans="1:7" x14ac:dyDescent="0.2">
      <c r="A1709" s="35" t="s">
        <v>7263</v>
      </c>
      <c r="B1709" s="35" t="s">
        <v>7264</v>
      </c>
      <c r="C1709" s="35" t="s">
        <v>7265</v>
      </c>
      <c r="D1709" s="34"/>
      <c r="E1709" s="34"/>
      <c r="F1709" s="34"/>
      <c r="G1709" s="34"/>
    </row>
    <row r="1710" spans="1:7" x14ac:dyDescent="0.2">
      <c r="A1710" s="35" t="s">
        <v>7266</v>
      </c>
      <c r="B1710" s="35" t="s">
        <v>7267</v>
      </c>
      <c r="C1710" s="35" t="s">
        <v>7268</v>
      </c>
      <c r="D1710" s="34"/>
      <c r="E1710" s="34"/>
      <c r="F1710" s="34"/>
      <c r="G1710" s="34"/>
    </row>
    <row r="1711" spans="1:7" x14ac:dyDescent="0.2">
      <c r="A1711" s="35" t="s">
        <v>7269</v>
      </c>
      <c r="B1711" s="35" t="s">
        <v>7270</v>
      </c>
      <c r="C1711" s="35" t="s">
        <v>7271</v>
      </c>
      <c r="D1711" s="34"/>
      <c r="E1711" s="34"/>
      <c r="F1711" s="34"/>
      <c r="G1711" s="34"/>
    </row>
    <row r="1712" spans="1:7" x14ac:dyDescent="0.2">
      <c r="A1712" s="35" t="s">
        <v>7272</v>
      </c>
      <c r="B1712" s="35" t="s">
        <v>7273</v>
      </c>
      <c r="C1712" s="35" t="s">
        <v>7274</v>
      </c>
      <c r="D1712" s="34"/>
      <c r="E1712" s="34"/>
      <c r="F1712" s="34"/>
      <c r="G1712" s="34"/>
    </row>
    <row r="1713" spans="1:7" x14ac:dyDescent="0.2">
      <c r="A1713" s="35" t="s">
        <v>7275</v>
      </c>
      <c r="B1713" s="35" t="s">
        <v>7276</v>
      </c>
      <c r="C1713" s="35" t="s">
        <v>7277</v>
      </c>
      <c r="D1713" s="34"/>
      <c r="E1713" s="34"/>
      <c r="F1713" s="34"/>
      <c r="G1713" s="34"/>
    </row>
    <row r="1714" spans="1:7" x14ac:dyDescent="0.2">
      <c r="A1714" s="35" t="s">
        <v>7278</v>
      </c>
      <c r="B1714" s="35" t="s">
        <v>7279</v>
      </c>
      <c r="C1714" s="35" t="s">
        <v>7280</v>
      </c>
      <c r="D1714" s="34"/>
      <c r="E1714" s="34"/>
      <c r="F1714" s="34"/>
      <c r="G1714" s="34"/>
    </row>
    <row r="1715" spans="1:7" x14ac:dyDescent="0.2">
      <c r="A1715" s="35" t="s">
        <v>7281</v>
      </c>
      <c r="B1715" s="35" t="s">
        <v>7282</v>
      </c>
      <c r="C1715" s="35" t="s">
        <v>7283</v>
      </c>
      <c r="D1715" s="34"/>
      <c r="E1715" s="34"/>
      <c r="F1715" s="34"/>
      <c r="G1715" s="34"/>
    </row>
    <row r="1716" spans="1:7" x14ac:dyDescent="0.2">
      <c r="A1716" s="35" t="s">
        <v>7284</v>
      </c>
      <c r="B1716" s="35" t="s">
        <v>7285</v>
      </c>
      <c r="C1716" s="35" t="s">
        <v>7286</v>
      </c>
      <c r="D1716" s="34"/>
      <c r="E1716" s="34"/>
      <c r="F1716" s="34"/>
      <c r="G1716" s="34"/>
    </row>
    <row r="1717" spans="1:7" x14ac:dyDescent="0.2">
      <c r="A1717" s="35" t="s">
        <v>7287</v>
      </c>
      <c r="B1717" s="35" t="s">
        <v>7288</v>
      </c>
      <c r="C1717" s="35" t="s">
        <v>7289</v>
      </c>
      <c r="D1717" s="34"/>
      <c r="E1717" s="34"/>
      <c r="F1717" s="34"/>
      <c r="G1717" s="34"/>
    </row>
    <row r="1718" spans="1:7" x14ac:dyDescent="0.2">
      <c r="A1718" s="35" t="s">
        <v>7290</v>
      </c>
      <c r="B1718" s="35" t="s">
        <v>7291</v>
      </c>
      <c r="C1718" s="35" t="s">
        <v>7292</v>
      </c>
      <c r="D1718" s="34"/>
      <c r="E1718" s="34"/>
      <c r="F1718" s="34"/>
      <c r="G1718" s="34"/>
    </row>
    <row r="1719" spans="1:7" x14ac:dyDescent="0.2">
      <c r="A1719" s="35" t="s">
        <v>7293</v>
      </c>
      <c r="B1719" s="35" t="s">
        <v>6227</v>
      </c>
      <c r="C1719" s="35" t="s">
        <v>7294</v>
      </c>
      <c r="D1719" s="34"/>
      <c r="E1719" s="34"/>
      <c r="F1719" s="34"/>
      <c r="G1719" s="34"/>
    </row>
    <row r="1720" spans="1:7" x14ac:dyDescent="0.2">
      <c r="A1720" s="35" t="s">
        <v>7295</v>
      </c>
      <c r="B1720" s="35" t="s">
        <v>7296</v>
      </c>
      <c r="C1720" s="35" t="s">
        <v>7297</v>
      </c>
      <c r="D1720" s="34"/>
      <c r="E1720" s="34"/>
      <c r="F1720" s="34"/>
      <c r="G1720" s="34"/>
    </row>
    <row r="1721" spans="1:7" x14ac:dyDescent="0.2">
      <c r="A1721" s="35" t="s">
        <v>7298</v>
      </c>
      <c r="B1721" s="35" t="s">
        <v>7299</v>
      </c>
      <c r="C1721" s="35" t="s">
        <v>7300</v>
      </c>
      <c r="D1721" s="34"/>
      <c r="E1721" s="34"/>
      <c r="F1721" s="34"/>
      <c r="G1721" s="34"/>
    </row>
    <row r="1722" spans="1:7" x14ac:dyDescent="0.2">
      <c r="A1722" s="35" t="s">
        <v>7301</v>
      </c>
      <c r="B1722" s="35" t="s">
        <v>7302</v>
      </c>
      <c r="C1722" s="35" t="s">
        <v>7303</v>
      </c>
      <c r="D1722" s="34"/>
      <c r="E1722" s="34"/>
      <c r="F1722" s="34"/>
      <c r="G1722" s="34"/>
    </row>
    <row r="1723" spans="1:7" x14ac:dyDescent="0.2">
      <c r="A1723" s="35" t="s">
        <v>7304</v>
      </c>
      <c r="B1723" s="35" t="s">
        <v>7305</v>
      </c>
      <c r="C1723" s="35" t="s">
        <v>7306</v>
      </c>
      <c r="D1723" s="34"/>
      <c r="E1723" s="34"/>
      <c r="F1723" s="34"/>
      <c r="G1723" s="34"/>
    </row>
    <row r="1724" spans="1:7" x14ac:dyDescent="0.2">
      <c r="A1724" s="35" t="s">
        <v>7307</v>
      </c>
      <c r="B1724" s="35" t="s">
        <v>7308</v>
      </c>
      <c r="C1724" s="35" t="s">
        <v>7309</v>
      </c>
      <c r="D1724" s="34"/>
      <c r="E1724" s="34"/>
      <c r="F1724" s="34"/>
      <c r="G1724" s="34"/>
    </row>
    <row r="1725" spans="1:7" x14ac:dyDescent="0.2">
      <c r="A1725" s="35" t="s">
        <v>7310</v>
      </c>
      <c r="B1725" s="35" t="s">
        <v>7311</v>
      </c>
      <c r="C1725" s="35" t="s">
        <v>7312</v>
      </c>
      <c r="D1725" s="34"/>
      <c r="E1725" s="34"/>
      <c r="F1725" s="34"/>
      <c r="G1725" s="34"/>
    </row>
    <row r="1726" spans="1:7" x14ac:dyDescent="0.2">
      <c r="A1726" s="35" t="s">
        <v>7313</v>
      </c>
      <c r="B1726" s="35" t="s">
        <v>7314</v>
      </c>
      <c r="C1726" s="35" t="s">
        <v>7315</v>
      </c>
      <c r="D1726" s="34"/>
      <c r="E1726" s="34"/>
      <c r="F1726" s="34"/>
      <c r="G1726" s="34"/>
    </row>
    <row r="1727" spans="1:7" x14ac:dyDescent="0.2">
      <c r="A1727" s="35" t="s">
        <v>7316</v>
      </c>
      <c r="B1727" s="35" t="s">
        <v>7317</v>
      </c>
      <c r="C1727" s="35" t="s">
        <v>7318</v>
      </c>
      <c r="D1727" s="34"/>
      <c r="E1727" s="34"/>
      <c r="F1727" s="34"/>
      <c r="G1727" s="34"/>
    </row>
    <row r="1728" spans="1:7" x14ac:dyDescent="0.2">
      <c r="A1728" s="35" t="s">
        <v>7319</v>
      </c>
      <c r="B1728" s="35" t="s">
        <v>7320</v>
      </c>
      <c r="C1728" s="35" t="s">
        <v>7321</v>
      </c>
      <c r="D1728" s="34"/>
      <c r="E1728" s="34"/>
      <c r="F1728" s="34"/>
      <c r="G1728" s="34"/>
    </row>
    <row r="1729" spans="1:7" x14ac:dyDescent="0.2">
      <c r="A1729" s="35" t="s">
        <v>7322</v>
      </c>
      <c r="B1729" s="35" t="s">
        <v>7323</v>
      </c>
      <c r="C1729" s="35" t="s">
        <v>7324</v>
      </c>
      <c r="D1729" s="34"/>
      <c r="E1729" s="34"/>
      <c r="F1729" s="34"/>
      <c r="G1729" s="34"/>
    </row>
    <row r="1730" spans="1:7" x14ac:dyDescent="0.2">
      <c r="A1730" s="35" t="s">
        <v>7325</v>
      </c>
      <c r="B1730" s="35" t="s">
        <v>7326</v>
      </c>
      <c r="C1730" s="35" t="s">
        <v>7327</v>
      </c>
      <c r="D1730" s="34"/>
      <c r="E1730" s="34"/>
      <c r="F1730" s="34"/>
      <c r="G1730" s="34"/>
    </row>
    <row r="1731" spans="1:7" x14ac:dyDescent="0.2">
      <c r="A1731" s="35" t="s">
        <v>7328</v>
      </c>
      <c r="B1731" s="35" t="s">
        <v>7329</v>
      </c>
      <c r="C1731" s="35" t="s">
        <v>7330</v>
      </c>
      <c r="D1731" s="34"/>
      <c r="E1731" s="34"/>
      <c r="F1731" s="34"/>
      <c r="G1731" s="34"/>
    </row>
    <row r="1732" spans="1:7" x14ac:dyDescent="0.2">
      <c r="A1732" s="35" t="s">
        <v>7331</v>
      </c>
      <c r="B1732" s="35" t="s">
        <v>7332</v>
      </c>
      <c r="C1732" s="35" t="s">
        <v>7333</v>
      </c>
      <c r="D1732" s="34"/>
      <c r="E1732" s="34"/>
      <c r="F1732" s="34"/>
      <c r="G1732" s="34"/>
    </row>
    <row r="1733" spans="1:7" x14ac:dyDescent="0.2">
      <c r="A1733" s="35" t="s">
        <v>7334</v>
      </c>
      <c r="B1733" s="35" t="s">
        <v>7335</v>
      </c>
      <c r="C1733" s="35" t="s">
        <v>7336</v>
      </c>
      <c r="D1733" s="34"/>
      <c r="E1733" s="34"/>
      <c r="F1733" s="34"/>
      <c r="G1733" s="34"/>
    </row>
    <row r="1734" spans="1:7" x14ac:dyDescent="0.2">
      <c r="A1734" s="35" t="s">
        <v>7337</v>
      </c>
      <c r="B1734" s="35" t="s">
        <v>7338</v>
      </c>
      <c r="C1734" s="35" t="s">
        <v>7339</v>
      </c>
      <c r="D1734" s="34"/>
      <c r="E1734" s="34"/>
      <c r="F1734" s="34"/>
      <c r="G1734" s="34"/>
    </row>
    <row r="1735" spans="1:7" x14ac:dyDescent="0.2">
      <c r="A1735" s="35" t="s">
        <v>7340</v>
      </c>
      <c r="B1735" s="35" t="s">
        <v>7341</v>
      </c>
      <c r="C1735" s="35" t="s">
        <v>7342</v>
      </c>
      <c r="D1735" s="34"/>
      <c r="E1735" s="34"/>
      <c r="F1735" s="34"/>
      <c r="G1735" s="34"/>
    </row>
    <row r="1736" spans="1:7" x14ac:dyDescent="0.2">
      <c r="A1736" s="35" t="s">
        <v>7343</v>
      </c>
      <c r="B1736" s="35" t="s">
        <v>7344</v>
      </c>
      <c r="C1736" s="35" t="s">
        <v>7345</v>
      </c>
      <c r="D1736" s="34"/>
      <c r="E1736" s="34"/>
      <c r="F1736" s="34"/>
      <c r="G1736" s="34"/>
    </row>
    <row r="1737" spans="1:7" x14ac:dyDescent="0.2">
      <c r="A1737" s="35" t="s">
        <v>7346</v>
      </c>
      <c r="B1737" s="35" t="s">
        <v>7347</v>
      </c>
      <c r="C1737" s="35" t="s">
        <v>7348</v>
      </c>
      <c r="D1737" s="34"/>
      <c r="E1737" s="34"/>
      <c r="F1737" s="34"/>
      <c r="G1737" s="34"/>
    </row>
    <row r="1738" spans="1:7" x14ac:dyDescent="0.2">
      <c r="A1738" s="35" t="s">
        <v>7349</v>
      </c>
      <c r="B1738" s="35" t="s">
        <v>7350</v>
      </c>
      <c r="C1738" s="35" t="s">
        <v>7351</v>
      </c>
      <c r="D1738" s="34"/>
      <c r="E1738" s="34"/>
      <c r="F1738" s="34"/>
      <c r="G1738" s="34"/>
    </row>
    <row r="1739" spans="1:7" x14ac:dyDescent="0.2">
      <c r="A1739" s="35" t="s">
        <v>7352</v>
      </c>
      <c r="B1739" s="35" t="s">
        <v>7353</v>
      </c>
      <c r="C1739" s="35" t="s">
        <v>7354</v>
      </c>
      <c r="D1739" s="34"/>
      <c r="E1739" s="34"/>
      <c r="F1739" s="34"/>
      <c r="G1739" s="34"/>
    </row>
    <row r="1740" spans="1:7" x14ac:dyDescent="0.2">
      <c r="A1740" s="35" t="s">
        <v>7355</v>
      </c>
      <c r="B1740" s="35" t="s">
        <v>7356</v>
      </c>
      <c r="C1740" s="35" t="s">
        <v>7357</v>
      </c>
      <c r="D1740" s="34"/>
      <c r="E1740" s="34"/>
      <c r="F1740" s="34"/>
      <c r="G1740" s="34"/>
    </row>
    <row r="1741" spans="1:7" x14ac:dyDescent="0.2">
      <c r="A1741" s="35" t="s">
        <v>7358</v>
      </c>
      <c r="B1741" s="35" t="s">
        <v>7359</v>
      </c>
      <c r="C1741" s="35" t="s">
        <v>7360</v>
      </c>
      <c r="D1741" s="34"/>
      <c r="E1741" s="34"/>
      <c r="F1741" s="34"/>
      <c r="G1741" s="34"/>
    </row>
    <row r="1742" spans="1:7" x14ac:dyDescent="0.2">
      <c r="A1742" s="35" t="s">
        <v>7361</v>
      </c>
      <c r="B1742" s="35" t="s">
        <v>7362</v>
      </c>
      <c r="C1742" s="35" t="s">
        <v>7363</v>
      </c>
      <c r="D1742" s="34"/>
      <c r="E1742" s="34"/>
      <c r="F1742" s="34"/>
      <c r="G1742" s="34"/>
    </row>
    <row r="1743" spans="1:7" x14ac:dyDescent="0.2">
      <c r="A1743" s="35" t="s">
        <v>3495</v>
      </c>
      <c r="B1743" s="35" t="s">
        <v>7364</v>
      </c>
      <c r="C1743" s="35" t="s">
        <v>7365</v>
      </c>
      <c r="D1743" s="34"/>
      <c r="E1743" s="34"/>
      <c r="F1743" s="34"/>
      <c r="G1743" s="34"/>
    </row>
    <row r="1744" spans="1:7" x14ac:dyDescent="0.2">
      <c r="A1744" s="35" t="s">
        <v>7366</v>
      </c>
      <c r="B1744" s="35" t="s">
        <v>7367</v>
      </c>
      <c r="C1744" s="35" t="s">
        <v>7368</v>
      </c>
      <c r="D1744" s="34"/>
      <c r="E1744" s="34"/>
      <c r="F1744" s="34"/>
      <c r="G1744" s="34"/>
    </row>
    <row r="1745" spans="1:7" x14ac:dyDescent="0.2">
      <c r="A1745" s="35" t="s">
        <v>7369</v>
      </c>
      <c r="B1745" s="35" t="s">
        <v>7370</v>
      </c>
      <c r="C1745" s="35" t="s">
        <v>7371</v>
      </c>
      <c r="D1745" s="34"/>
      <c r="E1745" s="34"/>
      <c r="F1745" s="34"/>
      <c r="G1745" s="34"/>
    </row>
    <row r="1746" spans="1:7" x14ac:dyDescent="0.2">
      <c r="A1746" s="35" t="s">
        <v>7372</v>
      </c>
      <c r="B1746" s="35" t="s">
        <v>7373</v>
      </c>
      <c r="C1746" s="35" t="s">
        <v>7374</v>
      </c>
      <c r="D1746" s="34"/>
      <c r="E1746" s="34"/>
      <c r="F1746" s="34"/>
      <c r="G1746" s="34"/>
    </row>
    <row r="1747" spans="1:7" x14ac:dyDescent="0.2">
      <c r="A1747" s="35" t="s">
        <v>7375</v>
      </c>
      <c r="B1747" s="35" t="s">
        <v>7376</v>
      </c>
      <c r="C1747" s="35" t="s">
        <v>7377</v>
      </c>
      <c r="D1747" s="34"/>
      <c r="E1747" s="34"/>
      <c r="F1747" s="34"/>
      <c r="G1747" s="34"/>
    </row>
    <row r="1748" spans="1:7" x14ac:dyDescent="0.2">
      <c r="A1748" s="35" t="s">
        <v>7378</v>
      </c>
      <c r="B1748" s="35" t="s">
        <v>7379</v>
      </c>
      <c r="C1748" s="35" t="s">
        <v>7380</v>
      </c>
      <c r="D1748" s="34"/>
      <c r="E1748" s="34"/>
      <c r="F1748" s="34"/>
      <c r="G1748" s="34"/>
    </row>
    <row r="1749" spans="1:7" x14ac:dyDescent="0.2">
      <c r="A1749" s="35" t="s">
        <v>7381</v>
      </c>
      <c r="B1749" s="35" t="s">
        <v>7382</v>
      </c>
      <c r="C1749" s="35" t="s">
        <v>7383</v>
      </c>
      <c r="D1749" s="34"/>
      <c r="E1749" s="34"/>
      <c r="F1749" s="34"/>
      <c r="G1749" s="34"/>
    </row>
    <row r="1750" spans="1:7" x14ac:dyDescent="0.2">
      <c r="A1750" s="35" t="s">
        <v>7384</v>
      </c>
      <c r="B1750" s="35" t="s">
        <v>7385</v>
      </c>
      <c r="C1750" s="35" t="s">
        <v>7386</v>
      </c>
      <c r="D1750" s="34"/>
      <c r="E1750" s="34"/>
      <c r="F1750" s="34"/>
      <c r="G1750" s="34"/>
    </row>
    <row r="1751" spans="1:7" x14ac:dyDescent="0.2">
      <c r="A1751" s="35" t="s">
        <v>7387</v>
      </c>
      <c r="B1751" s="35" t="s">
        <v>7388</v>
      </c>
      <c r="C1751" s="35" t="s">
        <v>7389</v>
      </c>
      <c r="D1751" s="34"/>
      <c r="E1751" s="34"/>
      <c r="F1751" s="34"/>
      <c r="G1751" s="34"/>
    </row>
    <row r="1752" spans="1:7" x14ac:dyDescent="0.2">
      <c r="A1752" s="35" t="s">
        <v>7390</v>
      </c>
      <c r="B1752" s="35" t="s">
        <v>7391</v>
      </c>
      <c r="C1752" s="35" t="s">
        <v>7392</v>
      </c>
      <c r="D1752" s="34"/>
      <c r="E1752" s="34"/>
      <c r="F1752" s="34"/>
      <c r="G1752" s="34"/>
    </row>
    <row r="1753" spans="1:7" x14ac:dyDescent="0.2">
      <c r="A1753" s="35" t="s">
        <v>7393</v>
      </c>
      <c r="B1753" s="35" t="s">
        <v>7394</v>
      </c>
      <c r="C1753" s="35" t="s">
        <v>7395</v>
      </c>
      <c r="D1753" s="34"/>
      <c r="E1753" s="34"/>
      <c r="F1753" s="34"/>
      <c r="G1753" s="34"/>
    </row>
    <row r="1754" spans="1:7" x14ac:dyDescent="0.2">
      <c r="A1754" s="35" t="s">
        <v>7396</v>
      </c>
      <c r="B1754" s="35" t="s">
        <v>2508</v>
      </c>
      <c r="C1754" s="35" t="s">
        <v>7397</v>
      </c>
      <c r="D1754" s="34"/>
      <c r="E1754" s="34"/>
      <c r="F1754" s="34"/>
      <c r="G1754" s="34"/>
    </row>
    <row r="1755" spans="1:7" x14ac:dyDescent="0.2">
      <c r="A1755" s="35" t="s">
        <v>7398</v>
      </c>
      <c r="B1755" s="35" t="s">
        <v>7399</v>
      </c>
      <c r="C1755" s="35" t="s">
        <v>7400</v>
      </c>
      <c r="D1755" s="34"/>
      <c r="E1755" s="34"/>
      <c r="F1755" s="34"/>
      <c r="G1755" s="34"/>
    </row>
    <row r="1756" spans="1:7" x14ac:dyDescent="0.2">
      <c r="A1756" s="35" t="s">
        <v>7401</v>
      </c>
      <c r="B1756" s="35" t="s">
        <v>7402</v>
      </c>
      <c r="C1756" s="35" t="s">
        <v>7403</v>
      </c>
      <c r="D1756" s="34"/>
      <c r="E1756" s="34"/>
      <c r="F1756" s="34"/>
      <c r="G1756" s="34"/>
    </row>
    <row r="1757" spans="1:7" x14ac:dyDescent="0.2">
      <c r="A1757" s="35" t="s">
        <v>7404</v>
      </c>
      <c r="B1757" s="35" t="s">
        <v>7405</v>
      </c>
      <c r="C1757" s="35" t="s">
        <v>7406</v>
      </c>
      <c r="D1757" s="34"/>
      <c r="E1757" s="34"/>
      <c r="F1757" s="34"/>
      <c r="G1757" s="34"/>
    </row>
    <row r="1758" spans="1:7" x14ac:dyDescent="0.2">
      <c r="A1758" s="35" t="s">
        <v>7407</v>
      </c>
      <c r="B1758" s="35" t="s">
        <v>7408</v>
      </c>
      <c r="C1758" s="35" t="s">
        <v>7409</v>
      </c>
      <c r="D1758" s="34"/>
      <c r="E1758" s="34"/>
      <c r="F1758" s="34"/>
      <c r="G1758" s="34"/>
    </row>
    <row r="1759" spans="1:7" x14ac:dyDescent="0.2">
      <c r="A1759" s="35" t="s">
        <v>7410</v>
      </c>
      <c r="B1759" s="35" t="s">
        <v>7411</v>
      </c>
      <c r="C1759" s="35" t="s">
        <v>7412</v>
      </c>
      <c r="D1759" s="34"/>
      <c r="E1759" s="34"/>
      <c r="F1759" s="34"/>
      <c r="G1759" s="34"/>
    </row>
    <row r="1760" spans="1:7" x14ac:dyDescent="0.2">
      <c r="A1760" s="35" t="s">
        <v>7413</v>
      </c>
      <c r="B1760" s="35" t="s">
        <v>7414</v>
      </c>
      <c r="C1760" s="35" t="s">
        <v>7415</v>
      </c>
      <c r="D1760" s="34"/>
      <c r="E1760" s="34"/>
      <c r="F1760" s="34"/>
      <c r="G1760" s="34"/>
    </row>
    <row r="1761" spans="1:7" x14ac:dyDescent="0.2">
      <c r="A1761" s="35" t="s">
        <v>5162</v>
      </c>
      <c r="B1761" s="35" t="s">
        <v>3363</v>
      </c>
      <c r="C1761" s="35" t="s">
        <v>7416</v>
      </c>
      <c r="D1761" s="34"/>
      <c r="E1761" s="34"/>
      <c r="F1761" s="34"/>
      <c r="G1761" s="34"/>
    </row>
    <row r="1762" spans="1:7" x14ac:dyDescent="0.2">
      <c r="A1762" s="35" t="s">
        <v>7417</v>
      </c>
      <c r="B1762" s="35" t="s">
        <v>7418</v>
      </c>
      <c r="C1762" s="35" t="s">
        <v>7419</v>
      </c>
      <c r="D1762" s="34"/>
      <c r="E1762" s="34"/>
      <c r="F1762" s="34"/>
      <c r="G1762" s="34"/>
    </row>
    <row r="1763" spans="1:7" x14ac:dyDescent="0.2">
      <c r="A1763" s="35" t="s">
        <v>7420</v>
      </c>
      <c r="B1763" s="35" t="s">
        <v>7421</v>
      </c>
      <c r="C1763" s="35" t="s">
        <v>7422</v>
      </c>
      <c r="D1763" s="34"/>
      <c r="E1763" s="34"/>
      <c r="F1763" s="34"/>
      <c r="G1763" s="34"/>
    </row>
    <row r="1764" spans="1:7" x14ac:dyDescent="0.2">
      <c r="A1764" s="35" t="s">
        <v>7423</v>
      </c>
      <c r="B1764" s="35" t="s">
        <v>536</v>
      </c>
      <c r="C1764" s="35" t="s">
        <v>7424</v>
      </c>
      <c r="D1764" s="34"/>
      <c r="E1764" s="34"/>
      <c r="F1764" s="34"/>
      <c r="G1764" s="34"/>
    </row>
    <row r="1765" spans="1:7" x14ac:dyDescent="0.2">
      <c r="A1765" s="35" t="s">
        <v>7425</v>
      </c>
      <c r="B1765" s="35" t="s">
        <v>7426</v>
      </c>
      <c r="C1765" s="35" t="s">
        <v>7427</v>
      </c>
      <c r="D1765" s="34"/>
      <c r="E1765" s="34"/>
      <c r="F1765" s="34"/>
      <c r="G1765" s="34"/>
    </row>
    <row r="1766" spans="1:7" x14ac:dyDescent="0.2">
      <c r="A1766" s="35" t="s">
        <v>7428</v>
      </c>
      <c r="B1766" s="35" t="s">
        <v>7429</v>
      </c>
      <c r="C1766" s="35" t="s">
        <v>7430</v>
      </c>
      <c r="D1766" s="34"/>
      <c r="E1766" s="34"/>
      <c r="F1766" s="34"/>
      <c r="G1766" s="34"/>
    </row>
    <row r="1767" spans="1:7" x14ac:dyDescent="0.2">
      <c r="A1767" s="35" t="s">
        <v>7431</v>
      </c>
      <c r="B1767" s="35" t="s">
        <v>7432</v>
      </c>
      <c r="C1767" s="35" t="s">
        <v>7433</v>
      </c>
      <c r="D1767" s="34"/>
      <c r="E1767" s="34"/>
      <c r="F1767" s="34"/>
      <c r="G1767" s="34"/>
    </row>
    <row r="1768" spans="1:7" x14ac:dyDescent="0.2">
      <c r="A1768" s="35" t="s">
        <v>7434</v>
      </c>
      <c r="B1768" s="35" t="s">
        <v>7435</v>
      </c>
      <c r="C1768" s="35" t="s">
        <v>7436</v>
      </c>
      <c r="D1768" s="34"/>
      <c r="E1768" s="34"/>
      <c r="F1768" s="34"/>
      <c r="G1768" s="34"/>
    </row>
    <row r="1769" spans="1:7" x14ac:dyDescent="0.2">
      <c r="A1769" s="35" t="s">
        <v>7437</v>
      </c>
      <c r="B1769" s="35" t="s">
        <v>7438</v>
      </c>
      <c r="C1769" s="35" t="s">
        <v>7439</v>
      </c>
      <c r="D1769" s="34"/>
      <c r="E1769" s="34"/>
      <c r="F1769" s="34"/>
      <c r="G1769" s="34"/>
    </row>
    <row r="1770" spans="1:7" x14ac:dyDescent="0.2">
      <c r="A1770" s="35" t="s">
        <v>7440</v>
      </c>
      <c r="B1770" s="35" t="s">
        <v>7441</v>
      </c>
      <c r="C1770" s="35" t="s">
        <v>7442</v>
      </c>
      <c r="D1770" s="34"/>
      <c r="E1770" s="34"/>
      <c r="F1770" s="34"/>
      <c r="G1770" s="34"/>
    </row>
    <row r="1771" spans="1:7" x14ac:dyDescent="0.2">
      <c r="A1771" s="35" t="s">
        <v>7443</v>
      </c>
      <c r="B1771" s="35" t="s">
        <v>7444</v>
      </c>
      <c r="C1771" s="35" t="s">
        <v>7445</v>
      </c>
      <c r="D1771" s="34"/>
      <c r="E1771" s="34"/>
      <c r="F1771" s="34"/>
      <c r="G1771" s="34"/>
    </row>
    <row r="1772" spans="1:7" x14ac:dyDescent="0.2">
      <c r="A1772" s="35" t="s">
        <v>7446</v>
      </c>
      <c r="B1772" s="35" t="s">
        <v>7447</v>
      </c>
      <c r="C1772" s="35" t="s">
        <v>7448</v>
      </c>
      <c r="D1772" s="34"/>
      <c r="E1772" s="34"/>
      <c r="F1772" s="34"/>
      <c r="G1772" s="34"/>
    </row>
    <row r="1773" spans="1:7" x14ac:dyDescent="0.2">
      <c r="A1773" s="35" t="s">
        <v>7449</v>
      </c>
      <c r="B1773" s="35" t="s">
        <v>7450</v>
      </c>
      <c r="C1773" s="35" t="s">
        <v>7451</v>
      </c>
      <c r="D1773" s="34"/>
      <c r="E1773" s="34"/>
      <c r="F1773" s="34"/>
      <c r="G1773" s="34"/>
    </row>
    <row r="1774" spans="1:7" x14ac:dyDescent="0.2">
      <c r="A1774" s="35" t="s">
        <v>7452</v>
      </c>
      <c r="B1774" s="35" t="s">
        <v>7453</v>
      </c>
      <c r="C1774" s="35" t="s">
        <v>7454</v>
      </c>
      <c r="D1774" s="34"/>
      <c r="E1774" s="34"/>
      <c r="F1774" s="34"/>
      <c r="G1774" s="34"/>
    </row>
    <row r="1775" spans="1:7" x14ac:dyDescent="0.2">
      <c r="A1775" s="35" t="s">
        <v>7455</v>
      </c>
      <c r="B1775" s="35" t="s">
        <v>7456</v>
      </c>
      <c r="C1775" s="35" t="s">
        <v>7457</v>
      </c>
      <c r="D1775" s="34"/>
      <c r="E1775" s="34"/>
      <c r="F1775" s="34"/>
      <c r="G1775" s="34"/>
    </row>
    <row r="1776" spans="1:7" x14ac:dyDescent="0.2">
      <c r="A1776" s="35" t="s">
        <v>7458</v>
      </c>
      <c r="B1776" s="35" t="s">
        <v>7459</v>
      </c>
      <c r="C1776" s="35" t="s">
        <v>7460</v>
      </c>
      <c r="D1776" s="34"/>
      <c r="E1776" s="34"/>
      <c r="F1776" s="34"/>
      <c r="G1776" s="34"/>
    </row>
    <row r="1777" spans="1:7" x14ac:dyDescent="0.2">
      <c r="A1777" s="35" t="s">
        <v>7461</v>
      </c>
      <c r="B1777" s="35" t="s">
        <v>7462</v>
      </c>
      <c r="C1777" s="35" t="s">
        <v>7463</v>
      </c>
      <c r="D1777" s="34"/>
      <c r="E1777" s="34"/>
      <c r="F1777" s="34"/>
      <c r="G1777" s="34"/>
    </row>
    <row r="1778" spans="1:7" x14ac:dyDescent="0.2">
      <c r="A1778" s="35" t="s">
        <v>7464</v>
      </c>
      <c r="B1778" s="35" t="s">
        <v>7465</v>
      </c>
      <c r="C1778" s="35" t="s">
        <v>7466</v>
      </c>
      <c r="D1778" s="34"/>
      <c r="E1778" s="34"/>
      <c r="F1778" s="34"/>
      <c r="G1778" s="34"/>
    </row>
    <row r="1779" spans="1:7" x14ac:dyDescent="0.2">
      <c r="A1779" s="35" t="s">
        <v>7467</v>
      </c>
      <c r="B1779" s="35" t="s">
        <v>7468</v>
      </c>
      <c r="C1779" s="35" t="s">
        <v>7469</v>
      </c>
      <c r="D1779" s="34"/>
      <c r="E1779" s="34"/>
      <c r="F1779" s="34"/>
      <c r="G1779" s="34"/>
    </row>
    <row r="1780" spans="1:7" x14ac:dyDescent="0.2">
      <c r="A1780" s="35" t="s">
        <v>7470</v>
      </c>
      <c r="B1780" s="35" t="s">
        <v>7471</v>
      </c>
      <c r="C1780" s="35" t="s">
        <v>7472</v>
      </c>
      <c r="D1780" s="34"/>
      <c r="E1780" s="34"/>
      <c r="F1780" s="34"/>
      <c r="G1780" s="34"/>
    </row>
    <row r="1781" spans="1:7" x14ac:dyDescent="0.2">
      <c r="A1781" s="35" t="s">
        <v>7473</v>
      </c>
      <c r="B1781" s="35" t="s">
        <v>7474</v>
      </c>
      <c r="C1781" s="35" t="s">
        <v>7475</v>
      </c>
      <c r="D1781" s="34"/>
      <c r="E1781" s="34"/>
      <c r="F1781" s="34"/>
      <c r="G1781" s="34"/>
    </row>
    <row r="1782" spans="1:7" x14ac:dyDescent="0.2">
      <c r="A1782" s="35" t="s">
        <v>7476</v>
      </c>
      <c r="B1782" s="35" t="s">
        <v>7477</v>
      </c>
      <c r="C1782" s="35" t="s">
        <v>7478</v>
      </c>
      <c r="D1782" s="34"/>
      <c r="E1782" s="34"/>
      <c r="F1782" s="34"/>
      <c r="G1782" s="34"/>
    </row>
    <row r="1783" spans="1:7" x14ac:dyDescent="0.2">
      <c r="A1783" s="35" t="s">
        <v>7479</v>
      </c>
      <c r="B1783" s="35" t="s">
        <v>7480</v>
      </c>
      <c r="C1783" s="35" t="s">
        <v>7481</v>
      </c>
      <c r="D1783" s="34"/>
      <c r="E1783" s="34"/>
      <c r="F1783" s="34"/>
      <c r="G1783" s="34"/>
    </row>
    <row r="1784" spans="1:7" x14ac:dyDescent="0.2">
      <c r="A1784" s="35" t="s">
        <v>7482</v>
      </c>
      <c r="B1784" s="35" t="s">
        <v>7483</v>
      </c>
      <c r="C1784" s="35" t="s">
        <v>7484</v>
      </c>
      <c r="D1784" s="34"/>
      <c r="E1784" s="34"/>
      <c r="F1784" s="34"/>
      <c r="G1784" s="34"/>
    </row>
    <row r="1785" spans="1:7" x14ac:dyDescent="0.2">
      <c r="A1785" s="35" t="s">
        <v>7485</v>
      </c>
      <c r="B1785" s="35" t="s">
        <v>7486</v>
      </c>
      <c r="C1785" s="35" t="s">
        <v>7487</v>
      </c>
      <c r="D1785" s="34"/>
      <c r="E1785" s="34"/>
      <c r="F1785" s="34"/>
      <c r="G1785" s="34"/>
    </row>
    <row r="1786" spans="1:7" x14ac:dyDescent="0.2">
      <c r="A1786" s="35" t="s">
        <v>7488</v>
      </c>
      <c r="B1786" s="35" t="s">
        <v>7489</v>
      </c>
      <c r="C1786" s="35" t="s">
        <v>7490</v>
      </c>
      <c r="D1786" s="34"/>
      <c r="E1786" s="34"/>
      <c r="F1786" s="34"/>
      <c r="G1786" s="34"/>
    </row>
    <row r="1787" spans="1:7" x14ac:dyDescent="0.2">
      <c r="A1787" s="35" t="s">
        <v>7491</v>
      </c>
      <c r="B1787" s="35" t="s">
        <v>7492</v>
      </c>
      <c r="C1787" s="35" t="s">
        <v>7493</v>
      </c>
      <c r="D1787" s="34"/>
      <c r="E1787" s="34"/>
      <c r="F1787" s="34"/>
      <c r="G1787" s="34"/>
    </row>
    <row r="1788" spans="1:7" x14ac:dyDescent="0.2">
      <c r="A1788" s="35" t="s">
        <v>7494</v>
      </c>
      <c r="B1788" s="35" t="s">
        <v>7495</v>
      </c>
      <c r="C1788" s="35" t="s">
        <v>7496</v>
      </c>
      <c r="D1788" s="34"/>
      <c r="E1788" s="34"/>
      <c r="F1788" s="34"/>
      <c r="G1788" s="34"/>
    </row>
    <row r="1789" spans="1:7" x14ac:dyDescent="0.2">
      <c r="A1789" s="35" t="s">
        <v>7497</v>
      </c>
      <c r="B1789" s="35" t="s">
        <v>7498</v>
      </c>
      <c r="C1789" s="35" t="s">
        <v>7499</v>
      </c>
      <c r="D1789" s="34"/>
      <c r="E1789" s="34"/>
      <c r="F1789" s="34"/>
      <c r="G1789" s="34"/>
    </row>
    <row r="1790" spans="1:7" x14ac:dyDescent="0.2">
      <c r="A1790" s="35" t="s">
        <v>7500</v>
      </c>
      <c r="B1790" s="35" t="s">
        <v>7501</v>
      </c>
      <c r="C1790" s="35" t="s">
        <v>7502</v>
      </c>
      <c r="D1790" s="34"/>
      <c r="E1790" s="34"/>
      <c r="F1790" s="34"/>
      <c r="G1790" s="34"/>
    </row>
    <row r="1791" spans="1:7" x14ac:dyDescent="0.2">
      <c r="A1791" s="35" t="s">
        <v>7503</v>
      </c>
      <c r="B1791" s="35" t="s">
        <v>7504</v>
      </c>
      <c r="C1791" s="35" t="s">
        <v>7505</v>
      </c>
      <c r="D1791" s="34"/>
      <c r="E1791" s="34"/>
      <c r="F1791" s="34"/>
      <c r="G1791" s="34"/>
    </row>
    <row r="1792" spans="1:7" x14ac:dyDescent="0.2">
      <c r="A1792" s="35" t="s">
        <v>7506</v>
      </c>
      <c r="B1792" s="35" t="s">
        <v>7507</v>
      </c>
      <c r="C1792" s="35" t="s">
        <v>7508</v>
      </c>
      <c r="D1792" s="34"/>
      <c r="E1792" s="34"/>
      <c r="F1792" s="34"/>
      <c r="G1792" s="34"/>
    </row>
    <row r="1793" spans="1:7" x14ac:dyDescent="0.2">
      <c r="A1793" s="35" t="s">
        <v>7509</v>
      </c>
      <c r="B1793" s="35" t="s">
        <v>7510</v>
      </c>
      <c r="C1793" s="35" t="s">
        <v>7511</v>
      </c>
      <c r="D1793" s="34"/>
      <c r="E1793" s="34"/>
      <c r="F1793" s="34"/>
      <c r="G1793" s="34"/>
    </row>
    <row r="1794" spans="1:7" x14ac:dyDescent="0.2">
      <c r="A1794" s="35" t="s">
        <v>7512</v>
      </c>
      <c r="B1794" s="35" t="s">
        <v>5622</v>
      </c>
      <c r="C1794" s="35" t="s">
        <v>7513</v>
      </c>
      <c r="D1794" s="34"/>
      <c r="E1794" s="34"/>
      <c r="F1794" s="34"/>
      <c r="G1794" s="34"/>
    </row>
    <row r="1795" spans="1:7" x14ac:dyDescent="0.2">
      <c r="A1795" s="35" t="s">
        <v>7514</v>
      </c>
      <c r="B1795" s="35" t="s">
        <v>7515</v>
      </c>
      <c r="C1795" s="35" t="s">
        <v>7516</v>
      </c>
      <c r="D1795" s="34"/>
      <c r="E1795" s="34"/>
      <c r="F1795" s="34"/>
      <c r="G1795" s="34"/>
    </row>
    <row r="1796" spans="1:7" x14ac:dyDescent="0.2">
      <c r="A1796" s="35" t="s">
        <v>7517</v>
      </c>
      <c r="B1796" s="35" t="s">
        <v>7518</v>
      </c>
      <c r="C1796" s="35" t="s">
        <v>7519</v>
      </c>
      <c r="D1796" s="34"/>
      <c r="E1796" s="34"/>
      <c r="F1796" s="34"/>
      <c r="G1796" s="34"/>
    </row>
    <row r="1797" spans="1:7" x14ac:dyDescent="0.2">
      <c r="A1797" s="35" t="s">
        <v>7520</v>
      </c>
      <c r="B1797" s="35" t="s">
        <v>7521</v>
      </c>
      <c r="C1797" s="35" t="s">
        <v>7522</v>
      </c>
      <c r="D1797" s="34"/>
      <c r="E1797" s="34"/>
      <c r="F1797" s="34"/>
      <c r="G1797" s="34"/>
    </row>
    <row r="1798" spans="1:7" x14ac:dyDescent="0.2">
      <c r="A1798" s="35" t="s">
        <v>7523</v>
      </c>
      <c r="B1798" s="35" t="s">
        <v>7524</v>
      </c>
      <c r="C1798" s="35" t="s">
        <v>7525</v>
      </c>
      <c r="D1798" s="34"/>
      <c r="E1798" s="34"/>
      <c r="F1798" s="34"/>
      <c r="G1798" s="34"/>
    </row>
    <row r="1799" spans="1:7" x14ac:dyDescent="0.2">
      <c r="A1799" s="35" t="s">
        <v>7526</v>
      </c>
      <c r="B1799" s="35" t="s">
        <v>7527</v>
      </c>
      <c r="C1799" s="35" t="s">
        <v>7528</v>
      </c>
      <c r="D1799" s="34"/>
      <c r="E1799" s="34"/>
      <c r="F1799" s="34"/>
      <c r="G1799" s="34"/>
    </row>
    <row r="1800" spans="1:7" x14ac:dyDescent="0.2">
      <c r="A1800" s="35" t="s">
        <v>7529</v>
      </c>
      <c r="B1800" s="35" t="s">
        <v>7530</v>
      </c>
      <c r="C1800" s="35" t="s">
        <v>7531</v>
      </c>
      <c r="D1800" s="34"/>
      <c r="E1800" s="34"/>
      <c r="F1800" s="34"/>
      <c r="G1800" s="34"/>
    </row>
    <row r="1801" spans="1:7" x14ac:dyDescent="0.2">
      <c r="A1801" s="35" t="s">
        <v>7532</v>
      </c>
      <c r="B1801" s="35" t="s">
        <v>7533</v>
      </c>
      <c r="C1801" s="35" t="s">
        <v>7534</v>
      </c>
      <c r="D1801" s="34"/>
      <c r="E1801" s="34"/>
      <c r="F1801" s="34"/>
      <c r="G1801" s="34"/>
    </row>
    <row r="1802" spans="1:7" x14ac:dyDescent="0.2">
      <c r="A1802" s="35" t="s">
        <v>7535</v>
      </c>
      <c r="B1802" s="35" t="s">
        <v>7536</v>
      </c>
      <c r="C1802" s="35" t="s">
        <v>7537</v>
      </c>
      <c r="D1802" s="34"/>
      <c r="E1802" s="34"/>
      <c r="F1802" s="34"/>
      <c r="G1802" s="34"/>
    </row>
    <row r="1803" spans="1:7" x14ac:dyDescent="0.2">
      <c r="A1803" s="35" t="s">
        <v>7538</v>
      </c>
      <c r="B1803" s="35" t="s">
        <v>7539</v>
      </c>
      <c r="C1803" s="35" t="s">
        <v>7540</v>
      </c>
      <c r="D1803" s="34"/>
      <c r="E1803" s="34"/>
      <c r="F1803" s="34"/>
      <c r="G1803" s="34"/>
    </row>
    <row r="1804" spans="1:7" x14ac:dyDescent="0.2">
      <c r="A1804" s="35" t="s">
        <v>7541</v>
      </c>
      <c r="B1804" s="35" t="s">
        <v>7542</v>
      </c>
      <c r="C1804" s="35" t="s">
        <v>7543</v>
      </c>
      <c r="D1804" s="34"/>
      <c r="E1804" s="34"/>
      <c r="F1804" s="34"/>
      <c r="G1804" s="34"/>
    </row>
    <row r="1805" spans="1:7" x14ac:dyDescent="0.2">
      <c r="A1805" s="35" t="s">
        <v>7544</v>
      </c>
      <c r="B1805" s="35" t="s">
        <v>7459</v>
      </c>
      <c r="C1805" s="35" t="s">
        <v>7545</v>
      </c>
      <c r="D1805" s="34"/>
      <c r="E1805" s="34"/>
      <c r="F1805" s="34"/>
      <c r="G1805" s="34"/>
    </row>
    <row r="1806" spans="1:7" x14ac:dyDescent="0.2">
      <c r="A1806" s="35" t="s">
        <v>7546</v>
      </c>
      <c r="B1806" s="35" t="s">
        <v>7547</v>
      </c>
      <c r="C1806" s="35" t="s">
        <v>7548</v>
      </c>
      <c r="D1806" s="34"/>
      <c r="E1806" s="34"/>
      <c r="F1806" s="34"/>
      <c r="G1806" s="34"/>
    </row>
    <row r="1807" spans="1:7" x14ac:dyDescent="0.2">
      <c r="A1807" s="35" t="s">
        <v>7549</v>
      </c>
      <c r="B1807" s="35" t="s">
        <v>7550</v>
      </c>
      <c r="C1807" s="35" t="s">
        <v>7551</v>
      </c>
      <c r="D1807" s="34"/>
      <c r="E1807" s="34"/>
      <c r="F1807" s="34"/>
      <c r="G1807" s="34"/>
    </row>
    <row r="1808" spans="1:7" x14ac:dyDescent="0.2">
      <c r="A1808" s="35" t="s">
        <v>7552</v>
      </c>
      <c r="B1808" s="35" t="s">
        <v>7553</v>
      </c>
      <c r="C1808" s="35" t="s">
        <v>7554</v>
      </c>
      <c r="D1808" s="34"/>
      <c r="E1808" s="34"/>
      <c r="F1808" s="34"/>
      <c r="G1808" s="34"/>
    </row>
    <row r="1809" spans="1:7" x14ac:dyDescent="0.2">
      <c r="A1809" s="35" t="s">
        <v>7555</v>
      </c>
      <c r="B1809" s="35" t="s">
        <v>7556</v>
      </c>
      <c r="C1809" s="35" t="s">
        <v>7557</v>
      </c>
      <c r="D1809" s="34"/>
      <c r="E1809" s="34"/>
      <c r="F1809" s="34"/>
      <c r="G1809" s="34"/>
    </row>
    <row r="1810" spans="1:7" x14ac:dyDescent="0.2">
      <c r="A1810" s="35" t="s">
        <v>7558</v>
      </c>
      <c r="B1810" s="35" t="s">
        <v>7559</v>
      </c>
      <c r="C1810" s="35" t="s">
        <v>7560</v>
      </c>
      <c r="D1810" s="34"/>
      <c r="E1810" s="34"/>
      <c r="F1810" s="34"/>
      <c r="G1810" s="34"/>
    </row>
    <row r="1811" spans="1:7" x14ac:dyDescent="0.2">
      <c r="A1811" s="35" t="s">
        <v>7561</v>
      </c>
      <c r="B1811" s="35" t="s">
        <v>7562</v>
      </c>
      <c r="C1811" s="35" t="s">
        <v>7563</v>
      </c>
      <c r="D1811" s="34"/>
      <c r="E1811" s="34"/>
      <c r="F1811" s="34"/>
      <c r="G1811" s="34"/>
    </row>
    <row r="1812" spans="1:7" x14ac:dyDescent="0.2">
      <c r="A1812" s="35" t="s">
        <v>7564</v>
      </c>
      <c r="B1812" s="35" t="s">
        <v>7565</v>
      </c>
      <c r="C1812" s="35" t="s">
        <v>7566</v>
      </c>
      <c r="D1812" s="34"/>
      <c r="E1812" s="34"/>
      <c r="F1812" s="34"/>
      <c r="G1812" s="34"/>
    </row>
    <row r="1813" spans="1:7" x14ac:dyDescent="0.2">
      <c r="A1813" s="35" t="s">
        <v>7567</v>
      </c>
      <c r="B1813" s="35" t="s">
        <v>7568</v>
      </c>
      <c r="C1813" s="35" t="s">
        <v>7569</v>
      </c>
      <c r="D1813" s="34"/>
      <c r="E1813" s="34"/>
      <c r="F1813" s="34"/>
      <c r="G1813" s="34"/>
    </row>
    <row r="1814" spans="1:7" x14ac:dyDescent="0.2">
      <c r="A1814" s="35" t="s">
        <v>7570</v>
      </c>
      <c r="B1814" s="35" t="s">
        <v>7571</v>
      </c>
      <c r="C1814" s="35" t="s">
        <v>7572</v>
      </c>
      <c r="D1814" s="34"/>
      <c r="E1814" s="34"/>
      <c r="F1814" s="34"/>
      <c r="G1814" s="34"/>
    </row>
    <row r="1815" spans="1:7" x14ac:dyDescent="0.2">
      <c r="A1815" s="35" t="s">
        <v>7573</v>
      </c>
      <c r="B1815" s="35" t="s">
        <v>7574</v>
      </c>
      <c r="C1815" s="35" t="s">
        <v>7575</v>
      </c>
      <c r="D1815" s="34"/>
      <c r="E1815" s="34"/>
      <c r="F1815" s="34"/>
      <c r="G1815" s="34"/>
    </row>
    <row r="1816" spans="1:7" x14ac:dyDescent="0.2">
      <c r="A1816" s="35" t="s">
        <v>7576</v>
      </c>
      <c r="B1816" s="35" t="s">
        <v>7577</v>
      </c>
      <c r="C1816" s="35" t="s">
        <v>7578</v>
      </c>
      <c r="D1816" s="34"/>
      <c r="E1816" s="34"/>
      <c r="F1816" s="34"/>
      <c r="G1816" s="34"/>
    </row>
    <row r="1817" spans="1:7" x14ac:dyDescent="0.2">
      <c r="A1817" s="35" t="s">
        <v>7579</v>
      </c>
      <c r="B1817" s="35" t="s">
        <v>7580</v>
      </c>
      <c r="C1817" s="35" t="s">
        <v>7581</v>
      </c>
      <c r="D1817" s="34"/>
      <c r="E1817" s="34"/>
      <c r="F1817" s="34"/>
      <c r="G1817" s="34"/>
    </row>
    <row r="1818" spans="1:7" x14ac:dyDescent="0.2">
      <c r="A1818" s="35" t="s">
        <v>7582</v>
      </c>
      <c r="B1818" s="35" t="s">
        <v>7583</v>
      </c>
      <c r="C1818" s="35" t="s">
        <v>7584</v>
      </c>
      <c r="D1818" s="34"/>
      <c r="E1818" s="34"/>
      <c r="F1818" s="34"/>
      <c r="G1818" s="34"/>
    </row>
    <row r="1819" spans="1:7" x14ac:dyDescent="0.2">
      <c r="A1819" s="35" t="s">
        <v>7585</v>
      </c>
      <c r="B1819" s="35" t="s">
        <v>7586</v>
      </c>
      <c r="C1819" s="35" t="s">
        <v>7587</v>
      </c>
      <c r="D1819" s="34"/>
      <c r="E1819" s="34"/>
      <c r="F1819" s="34"/>
      <c r="G1819" s="34"/>
    </row>
    <row r="1820" spans="1:7" x14ac:dyDescent="0.2">
      <c r="A1820" s="35" t="s">
        <v>7588</v>
      </c>
      <c r="B1820" s="35" t="s">
        <v>7589</v>
      </c>
      <c r="C1820" s="35" t="s">
        <v>7590</v>
      </c>
      <c r="D1820" s="34"/>
      <c r="E1820" s="34"/>
      <c r="F1820" s="34"/>
      <c r="G1820" s="34"/>
    </row>
    <row r="1821" spans="1:7" x14ac:dyDescent="0.2">
      <c r="A1821" s="35" t="s">
        <v>7591</v>
      </c>
      <c r="B1821" s="35" t="s">
        <v>7592</v>
      </c>
      <c r="C1821" s="35" t="s">
        <v>7593</v>
      </c>
      <c r="D1821" s="34"/>
      <c r="E1821" s="34"/>
      <c r="F1821" s="34"/>
      <c r="G1821" s="34"/>
    </row>
    <row r="1822" spans="1:7" x14ac:dyDescent="0.2">
      <c r="A1822" s="35" t="s">
        <v>7594</v>
      </c>
      <c r="B1822" s="35" t="s">
        <v>7595</v>
      </c>
      <c r="C1822" s="35" t="s">
        <v>7596</v>
      </c>
      <c r="D1822" s="34"/>
      <c r="E1822" s="34"/>
      <c r="F1822" s="34"/>
      <c r="G1822" s="34"/>
    </row>
    <row r="1823" spans="1:7" x14ac:dyDescent="0.2">
      <c r="A1823" s="35" t="s">
        <v>7597</v>
      </c>
      <c r="B1823" s="35" t="s">
        <v>7598</v>
      </c>
      <c r="C1823" s="35" t="s">
        <v>7599</v>
      </c>
      <c r="D1823" s="34"/>
      <c r="E1823" s="34"/>
      <c r="F1823" s="34"/>
      <c r="G1823" s="34"/>
    </row>
    <row r="1824" spans="1:7" x14ac:dyDescent="0.2">
      <c r="A1824" s="35" t="s">
        <v>7600</v>
      </c>
      <c r="B1824" s="35" t="s">
        <v>7601</v>
      </c>
      <c r="C1824" s="35" t="s">
        <v>7602</v>
      </c>
      <c r="D1824" s="34"/>
      <c r="E1824" s="34"/>
      <c r="F1824" s="34"/>
      <c r="G1824" s="34"/>
    </row>
    <row r="1825" spans="1:7" x14ac:dyDescent="0.2">
      <c r="A1825" s="35" t="s">
        <v>7603</v>
      </c>
      <c r="B1825" s="35" t="s">
        <v>7604</v>
      </c>
      <c r="C1825" s="35" t="s">
        <v>7605</v>
      </c>
      <c r="D1825" s="34"/>
      <c r="E1825" s="34"/>
      <c r="F1825" s="34"/>
      <c r="G1825" s="34"/>
    </row>
    <row r="1826" spans="1:7" x14ac:dyDescent="0.2">
      <c r="A1826" s="35" t="s">
        <v>7606</v>
      </c>
      <c r="B1826" s="35" t="s">
        <v>7607</v>
      </c>
      <c r="C1826" s="35" t="s">
        <v>7608</v>
      </c>
      <c r="D1826" s="34"/>
      <c r="E1826" s="34"/>
      <c r="F1826" s="34"/>
      <c r="G1826" s="34"/>
    </row>
    <row r="1827" spans="1:7" x14ac:dyDescent="0.2">
      <c r="A1827" s="35" t="s">
        <v>7609</v>
      </c>
      <c r="B1827" s="35" t="s">
        <v>7610</v>
      </c>
      <c r="C1827" s="35" t="s">
        <v>7611</v>
      </c>
      <c r="D1827" s="34"/>
      <c r="E1827" s="34"/>
      <c r="F1827" s="34"/>
      <c r="G1827" s="34"/>
    </row>
    <row r="1828" spans="1:7" x14ac:dyDescent="0.2">
      <c r="A1828" s="35" t="s">
        <v>7612</v>
      </c>
      <c r="B1828" s="35" t="s">
        <v>7613</v>
      </c>
      <c r="C1828" s="35" t="s">
        <v>7614</v>
      </c>
      <c r="D1828" s="34"/>
      <c r="E1828" s="34"/>
      <c r="F1828" s="34"/>
      <c r="G1828" s="34"/>
    </row>
    <row r="1829" spans="1:7" x14ac:dyDescent="0.2">
      <c r="A1829" s="35" t="s">
        <v>7615</v>
      </c>
      <c r="B1829" s="35" t="s">
        <v>7616</v>
      </c>
      <c r="C1829" s="35" t="s">
        <v>7617</v>
      </c>
      <c r="D1829" s="34"/>
      <c r="E1829" s="34"/>
      <c r="F1829" s="34"/>
      <c r="G1829" s="34"/>
    </row>
    <row r="1830" spans="1:7" x14ac:dyDescent="0.2">
      <c r="A1830" s="35" t="s">
        <v>7618</v>
      </c>
      <c r="B1830" s="35" t="s">
        <v>7619</v>
      </c>
      <c r="C1830" s="35" t="s">
        <v>7620</v>
      </c>
      <c r="D1830" s="34"/>
      <c r="E1830" s="34"/>
      <c r="F1830" s="34"/>
      <c r="G1830" s="34"/>
    </row>
    <row r="1831" spans="1:7" x14ac:dyDescent="0.2">
      <c r="A1831" s="35" t="s">
        <v>7621</v>
      </c>
      <c r="B1831" s="35" t="s">
        <v>7622</v>
      </c>
      <c r="C1831" s="35" t="s">
        <v>7623</v>
      </c>
      <c r="D1831" s="34"/>
      <c r="E1831" s="34"/>
      <c r="F1831" s="34"/>
      <c r="G1831" s="34"/>
    </row>
    <row r="1832" spans="1:7" x14ac:dyDescent="0.2">
      <c r="A1832" s="35" t="s">
        <v>7624</v>
      </c>
      <c r="B1832" s="35" t="s">
        <v>7625</v>
      </c>
      <c r="C1832" s="35" t="s">
        <v>7626</v>
      </c>
      <c r="D1832" s="34"/>
      <c r="E1832" s="34"/>
      <c r="F1832" s="34"/>
      <c r="G1832" s="34"/>
    </row>
    <row r="1833" spans="1:7" x14ac:dyDescent="0.2">
      <c r="A1833" s="35" t="s">
        <v>7627</v>
      </c>
      <c r="B1833" s="35" t="s">
        <v>7628</v>
      </c>
      <c r="C1833" s="35" t="s">
        <v>7629</v>
      </c>
      <c r="D1833" s="34"/>
      <c r="E1833" s="34"/>
      <c r="F1833" s="34"/>
      <c r="G1833" s="34"/>
    </row>
    <row r="1834" spans="1:7" x14ac:dyDescent="0.2">
      <c r="A1834" s="35" t="s">
        <v>7630</v>
      </c>
      <c r="B1834" s="35" t="s">
        <v>7631</v>
      </c>
      <c r="C1834" s="35" t="s">
        <v>7632</v>
      </c>
      <c r="D1834" s="34"/>
      <c r="E1834" s="34"/>
      <c r="F1834" s="34"/>
      <c r="G1834" s="34"/>
    </row>
    <row r="1835" spans="1:7" x14ac:dyDescent="0.2">
      <c r="A1835" s="35" t="s">
        <v>7633</v>
      </c>
      <c r="B1835" s="35" t="s">
        <v>7634</v>
      </c>
      <c r="C1835" s="35" t="s">
        <v>7635</v>
      </c>
      <c r="D1835" s="34"/>
      <c r="E1835" s="34"/>
      <c r="F1835" s="34"/>
      <c r="G1835" s="34"/>
    </row>
    <row r="1836" spans="1:7" x14ac:dyDescent="0.2">
      <c r="A1836" s="35" t="s">
        <v>7636</v>
      </c>
      <c r="B1836" s="35" t="s">
        <v>7637</v>
      </c>
      <c r="C1836" s="35" t="s">
        <v>7638</v>
      </c>
      <c r="D1836" s="34"/>
      <c r="E1836" s="34"/>
      <c r="F1836" s="34"/>
      <c r="G1836" s="34"/>
    </row>
    <row r="1837" spans="1:7" x14ac:dyDescent="0.2">
      <c r="A1837" s="35" t="s">
        <v>7639</v>
      </c>
      <c r="B1837" s="35" t="s">
        <v>7640</v>
      </c>
      <c r="C1837" s="35" t="s">
        <v>7641</v>
      </c>
      <c r="D1837" s="34"/>
      <c r="E1837" s="34"/>
      <c r="F1837" s="34"/>
      <c r="G1837" s="34"/>
    </row>
    <row r="1838" spans="1:7" x14ac:dyDescent="0.2">
      <c r="A1838" s="35" t="s">
        <v>7642</v>
      </c>
      <c r="B1838" s="35" t="s">
        <v>7643</v>
      </c>
      <c r="C1838" s="35" t="s">
        <v>7644</v>
      </c>
      <c r="D1838" s="34"/>
      <c r="E1838" s="34"/>
      <c r="F1838" s="34"/>
      <c r="G1838" s="34"/>
    </row>
    <row r="1839" spans="1:7" x14ac:dyDescent="0.2">
      <c r="A1839" s="35" t="s">
        <v>7645</v>
      </c>
      <c r="B1839" s="35" t="s">
        <v>7646</v>
      </c>
      <c r="C1839" s="35" t="s">
        <v>7647</v>
      </c>
      <c r="D1839" s="34"/>
      <c r="E1839" s="34"/>
      <c r="F1839" s="34"/>
      <c r="G1839" s="34"/>
    </row>
    <row r="1840" spans="1:7" x14ac:dyDescent="0.2">
      <c r="A1840" s="35" t="s">
        <v>7648</v>
      </c>
      <c r="B1840" s="35" t="s">
        <v>7649</v>
      </c>
      <c r="C1840" s="35" t="s">
        <v>7650</v>
      </c>
      <c r="D1840" s="34"/>
      <c r="E1840" s="34"/>
      <c r="F1840" s="34"/>
      <c r="G1840" s="34"/>
    </row>
    <row r="1841" spans="1:7" x14ac:dyDescent="0.2">
      <c r="A1841" s="35" t="s">
        <v>7651</v>
      </c>
      <c r="B1841" s="35" t="s">
        <v>7652</v>
      </c>
      <c r="C1841" s="35" t="s">
        <v>7653</v>
      </c>
      <c r="D1841" s="34"/>
      <c r="E1841" s="34"/>
      <c r="F1841" s="34"/>
      <c r="G1841" s="34"/>
    </row>
    <row r="1842" spans="1:7" x14ac:dyDescent="0.2">
      <c r="A1842" s="35" t="s">
        <v>7654</v>
      </c>
      <c r="B1842" s="35" t="s">
        <v>7655</v>
      </c>
      <c r="C1842" s="35" t="s">
        <v>7656</v>
      </c>
      <c r="D1842" s="34"/>
      <c r="E1842" s="34"/>
      <c r="F1842" s="34"/>
      <c r="G1842" s="34"/>
    </row>
    <row r="1843" spans="1:7" x14ac:dyDescent="0.2">
      <c r="A1843" s="35" t="s">
        <v>7657</v>
      </c>
      <c r="B1843" s="35" t="s">
        <v>7658</v>
      </c>
      <c r="C1843" s="35" t="s">
        <v>7659</v>
      </c>
      <c r="D1843" s="34"/>
      <c r="E1843" s="34"/>
      <c r="F1843" s="34"/>
      <c r="G1843" s="34"/>
    </row>
    <row r="1844" spans="1:7" x14ac:dyDescent="0.2">
      <c r="A1844" s="35" t="s">
        <v>7660</v>
      </c>
      <c r="B1844" s="35" t="s">
        <v>7661</v>
      </c>
      <c r="C1844" s="35" t="s">
        <v>7662</v>
      </c>
      <c r="D1844" s="34"/>
      <c r="E1844" s="34"/>
      <c r="F1844" s="34"/>
      <c r="G1844" s="34"/>
    </row>
    <row r="1845" spans="1:7" x14ac:dyDescent="0.2">
      <c r="A1845" s="35" t="s">
        <v>7663</v>
      </c>
      <c r="B1845" s="35" t="s">
        <v>7664</v>
      </c>
      <c r="C1845" s="35" t="s">
        <v>7665</v>
      </c>
      <c r="D1845" s="34"/>
      <c r="E1845" s="34"/>
      <c r="F1845" s="34"/>
      <c r="G1845" s="34"/>
    </row>
    <row r="1846" spans="1:7" x14ac:dyDescent="0.2">
      <c r="A1846" s="35" t="s">
        <v>7666</v>
      </c>
      <c r="B1846" s="35" t="s">
        <v>7667</v>
      </c>
      <c r="C1846" s="35" t="s">
        <v>7668</v>
      </c>
      <c r="D1846" s="34"/>
      <c r="E1846" s="34"/>
      <c r="F1846" s="34"/>
      <c r="G1846" s="34"/>
    </row>
    <row r="1847" spans="1:7" x14ac:dyDescent="0.2">
      <c r="A1847" s="35" t="s">
        <v>7669</v>
      </c>
      <c r="B1847" s="35" t="s">
        <v>7670</v>
      </c>
      <c r="C1847" s="35" t="s">
        <v>7671</v>
      </c>
      <c r="D1847" s="34"/>
      <c r="E1847" s="34"/>
      <c r="F1847" s="34"/>
      <c r="G1847" s="34"/>
    </row>
    <row r="1848" spans="1:7" x14ac:dyDescent="0.2">
      <c r="A1848" s="35" t="s">
        <v>7672</v>
      </c>
      <c r="B1848" s="35" t="s">
        <v>7673</v>
      </c>
      <c r="C1848" s="35" t="s">
        <v>7674</v>
      </c>
      <c r="D1848" s="34"/>
      <c r="E1848" s="34"/>
      <c r="F1848" s="34"/>
      <c r="G1848" s="34"/>
    </row>
    <row r="1849" spans="1:7" x14ac:dyDescent="0.2">
      <c r="A1849" s="35" t="s">
        <v>7675</v>
      </c>
      <c r="B1849" s="35" t="s">
        <v>7676</v>
      </c>
      <c r="C1849" s="35" t="s">
        <v>7677</v>
      </c>
      <c r="D1849" s="34"/>
      <c r="E1849" s="34"/>
      <c r="F1849" s="34"/>
      <c r="G1849" s="34"/>
    </row>
    <row r="1850" spans="1:7" x14ac:dyDescent="0.2">
      <c r="A1850" s="35" t="s">
        <v>7678</v>
      </c>
      <c r="B1850" s="35" t="s">
        <v>7679</v>
      </c>
      <c r="C1850" s="35" t="s">
        <v>7680</v>
      </c>
      <c r="D1850" s="34"/>
      <c r="E1850" s="34"/>
      <c r="F1850" s="34"/>
      <c r="G1850" s="34"/>
    </row>
    <row r="1851" spans="1:7" x14ac:dyDescent="0.2">
      <c r="A1851" s="35" t="s">
        <v>7681</v>
      </c>
      <c r="B1851" s="35" t="s">
        <v>7682</v>
      </c>
      <c r="C1851" s="35" t="s">
        <v>7683</v>
      </c>
      <c r="D1851" s="34"/>
      <c r="E1851" s="34"/>
      <c r="F1851" s="34"/>
      <c r="G1851" s="34"/>
    </row>
    <row r="1852" spans="1:7" x14ac:dyDescent="0.2">
      <c r="A1852" s="35" t="s">
        <v>7684</v>
      </c>
      <c r="B1852" s="35" t="s">
        <v>7685</v>
      </c>
      <c r="C1852" s="35" t="s">
        <v>7686</v>
      </c>
      <c r="D1852" s="34"/>
      <c r="E1852" s="34"/>
      <c r="F1852" s="34"/>
      <c r="G1852" s="34"/>
    </row>
    <row r="1853" spans="1:7" x14ac:dyDescent="0.2">
      <c r="A1853" s="35" t="s">
        <v>7687</v>
      </c>
      <c r="B1853" s="35" t="s">
        <v>7688</v>
      </c>
      <c r="C1853" s="35" t="s">
        <v>7689</v>
      </c>
      <c r="D1853" s="34"/>
      <c r="E1853" s="34"/>
      <c r="F1853" s="34"/>
      <c r="G1853" s="34"/>
    </row>
    <row r="1854" spans="1:7" x14ac:dyDescent="0.2">
      <c r="A1854" s="35" t="s">
        <v>7690</v>
      </c>
      <c r="B1854" s="35" t="s">
        <v>7691</v>
      </c>
      <c r="C1854" s="35" t="s">
        <v>7692</v>
      </c>
      <c r="D1854" s="34"/>
      <c r="E1854" s="34"/>
      <c r="F1854" s="34"/>
      <c r="G1854" s="34"/>
    </row>
    <row r="1855" spans="1:7" x14ac:dyDescent="0.2">
      <c r="A1855" s="35" t="s">
        <v>7693</v>
      </c>
      <c r="B1855" s="35" t="s">
        <v>7694</v>
      </c>
      <c r="C1855" s="35" t="s">
        <v>7695</v>
      </c>
      <c r="D1855" s="34"/>
      <c r="E1855" s="34"/>
      <c r="F1855" s="34"/>
      <c r="G1855" s="34"/>
    </row>
    <row r="1856" spans="1:7" x14ac:dyDescent="0.2">
      <c r="A1856" s="35" t="s">
        <v>7696</v>
      </c>
      <c r="B1856" s="35" t="s">
        <v>7697</v>
      </c>
      <c r="C1856" s="35" t="s">
        <v>7698</v>
      </c>
      <c r="D1856" s="34"/>
      <c r="E1856" s="34"/>
      <c r="F1856" s="34"/>
      <c r="G1856" s="34"/>
    </row>
    <row r="1857" spans="1:7" x14ac:dyDescent="0.2">
      <c r="A1857" s="35" t="s">
        <v>7699</v>
      </c>
      <c r="B1857" s="35" t="s">
        <v>7700</v>
      </c>
      <c r="C1857" s="35" t="s">
        <v>7701</v>
      </c>
      <c r="D1857" s="34"/>
      <c r="E1857" s="34"/>
      <c r="F1857" s="34"/>
      <c r="G1857" s="34"/>
    </row>
    <row r="1858" spans="1:7" x14ac:dyDescent="0.2">
      <c r="A1858" s="35" t="s">
        <v>7702</v>
      </c>
      <c r="B1858" s="35" t="s">
        <v>7703</v>
      </c>
      <c r="C1858" s="35" t="s">
        <v>7704</v>
      </c>
      <c r="D1858" s="34"/>
      <c r="E1858" s="34"/>
      <c r="F1858" s="34"/>
      <c r="G1858" s="34"/>
    </row>
    <row r="1859" spans="1:7" x14ac:dyDescent="0.2">
      <c r="A1859" s="35" t="s">
        <v>7705</v>
      </c>
      <c r="B1859" s="35" t="s">
        <v>7706</v>
      </c>
      <c r="C1859" s="35" t="s">
        <v>7707</v>
      </c>
      <c r="D1859" s="34"/>
      <c r="E1859" s="34"/>
      <c r="F1859" s="34"/>
      <c r="G1859" s="34"/>
    </row>
    <row r="1860" spans="1:7" x14ac:dyDescent="0.2">
      <c r="A1860" s="35" t="s">
        <v>7708</v>
      </c>
      <c r="B1860" s="35" t="s">
        <v>7709</v>
      </c>
      <c r="C1860" s="35" t="s">
        <v>7710</v>
      </c>
      <c r="D1860" s="34"/>
      <c r="E1860" s="34"/>
      <c r="F1860" s="34"/>
      <c r="G1860" s="34"/>
    </row>
    <row r="1861" spans="1:7" x14ac:dyDescent="0.2">
      <c r="A1861" s="35" t="s">
        <v>7711</v>
      </c>
      <c r="B1861" s="35" t="s">
        <v>7712</v>
      </c>
      <c r="C1861" s="35" t="s">
        <v>7713</v>
      </c>
      <c r="D1861" s="34"/>
      <c r="E1861" s="34"/>
      <c r="F1861" s="34"/>
      <c r="G1861" s="34"/>
    </row>
    <row r="1862" spans="1:7" x14ac:dyDescent="0.2">
      <c r="A1862" s="35" t="s">
        <v>7714</v>
      </c>
      <c r="B1862" s="35" t="s">
        <v>7715</v>
      </c>
      <c r="C1862" s="35" t="s">
        <v>7716</v>
      </c>
      <c r="D1862" s="34"/>
      <c r="E1862" s="34"/>
      <c r="F1862" s="34"/>
      <c r="G1862" s="34"/>
    </row>
    <row r="1863" spans="1:7" x14ac:dyDescent="0.2">
      <c r="A1863" s="35" t="s">
        <v>7717</v>
      </c>
      <c r="B1863" s="35" t="s">
        <v>7718</v>
      </c>
      <c r="C1863" s="35" t="s">
        <v>7719</v>
      </c>
      <c r="D1863" s="34"/>
      <c r="E1863" s="34"/>
      <c r="F1863" s="34"/>
      <c r="G1863" s="34"/>
    </row>
    <row r="1864" spans="1:7" x14ac:dyDescent="0.2">
      <c r="A1864" s="35" t="s">
        <v>7720</v>
      </c>
      <c r="B1864" s="35" t="s">
        <v>7721</v>
      </c>
      <c r="C1864" s="35" t="s">
        <v>7722</v>
      </c>
      <c r="D1864" s="34"/>
      <c r="E1864" s="34"/>
      <c r="F1864" s="34"/>
      <c r="G1864" s="34"/>
    </row>
    <row r="1865" spans="1:7" x14ac:dyDescent="0.2">
      <c r="A1865" s="35" t="s">
        <v>7723</v>
      </c>
      <c r="B1865" s="35" t="s">
        <v>7724</v>
      </c>
      <c r="C1865" s="35" t="s">
        <v>7725</v>
      </c>
      <c r="D1865" s="34"/>
      <c r="E1865" s="34"/>
      <c r="F1865" s="34"/>
      <c r="G1865" s="34"/>
    </row>
    <row r="1866" spans="1:7" x14ac:dyDescent="0.2">
      <c r="A1866" s="35" t="s">
        <v>7726</v>
      </c>
      <c r="B1866" s="35" t="s">
        <v>7727</v>
      </c>
      <c r="C1866" s="35" t="s">
        <v>7728</v>
      </c>
      <c r="D1866" s="34"/>
      <c r="E1866" s="34"/>
      <c r="F1866" s="34"/>
      <c r="G1866" s="34"/>
    </row>
    <row r="1867" spans="1:7" x14ac:dyDescent="0.2">
      <c r="A1867" s="35" t="s">
        <v>7729</v>
      </c>
      <c r="B1867" s="35" t="s">
        <v>7730</v>
      </c>
      <c r="C1867" s="35" t="s">
        <v>7731</v>
      </c>
      <c r="D1867" s="34"/>
      <c r="E1867" s="34"/>
      <c r="F1867" s="34"/>
      <c r="G1867" s="34"/>
    </row>
    <row r="1868" spans="1:7" x14ac:dyDescent="0.2">
      <c r="A1868" s="35" t="s">
        <v>7732</v>
      </c>
      <c r="B1868" s="35" t="s">
        <v>7733</v>
      </c>
      <c r="C1868" s="35" t="s">
        <v>7734</v>
      </c>
      <c r="D1868" s="34"/>
      <c r="E1868" s="34"/>
      <c r="F1868" s="34"/>
      <c r="G1868" s="34"/>
    </row>
    <row r="1869" spans="1:7" x14ac:dyDescent="0.2">
      <c r="A1869" s="35" t="s">
        <v>7735</v>
      </c>
      <c r="B1869" s="35" t="s">
        <v>7736</v>
      </c>
      <c r="C1869" s="35" t="s">
        <v>7737</v>
      </c>
      <c r="D1869" s="34"/>
      <c r="E1869" s="34"/>
      <c r="F1869" s="34"/>
      <c r="G1869" s="34"/>
    </row>
    <row r="1870" spans="1:7" x14ac:dyDescent="0.2">
      <c r="A1870" s="35" t="s">
        <v>7738</v>
      </c>
      <c r="B1870" s="35" t="s">
        <v>7739</v>
      </c>
      <c r="C1870" s="35" t="s">
        <v>7740</v>
      </c>
      <c r="D1870" s="34"/>
      <c r="E1870" s="34"/>
      <c r="F1870" s="34"/>
      <c r="G1870" s="34"/>
    </row>
    <row r="1871" spans="1:7" x14ac:dyDescent="0.2">
      <c r="A1871" s="35" t="s">
        <v>7741</v>
      </c>
      <c r="B1871" s="35" t="s">
        <v>7742</v>
      </c>
      <c r="C1871" s="35" t="s">
        <v>7743</v>
      </c>
      <c r="D1871" s="34"/>
      <c r="E1871" s="34"/>
      <c r="F1871" s="34"/>
      <c r="G1871" s="34"/>
    </row>
    <row r="1872" spans="1:7" x14ac:dyDescent="0.2">
      <c r="A1872" s="35" t="s">
        <v>7744</v>
      </c>
      <c r="B1872" s="35" t="s">
        <v>7745</v>
      </c>
      <c r="C1872" s="35" t="s">
        <v>7746</v>
      </c>
      <c r="D1872" s="34"/>
      <c r="E1872" s="34"/>
      <c r="F1872" s="34"/>
      <c r="G1872" s="34"/>
    </row>
    <row r="1873" spans="1:7" x14ac:dyDescent="0.2">
      <c r="A1873" s="35" t="s">
        <v>7747</v>
      </c>
      <c r="B1873" s="35" t="s">
        <v>7748</v>
      </c>
      <c r="C1873" s="35" t="s">
        <v>7749</v>
      </c>
      <c r="D1873" s="34"/>
      <c r="E1873" s="34"/>
      <c r="F1873" s="34"/>
      <c r="G1873" s="34"/>
    </row>
    <row r="1874" spans="1:7" x14ac:dyDescent="0.2">
      <c r="A1874" s="35" t="s">
        <v>7750</v>
      </c>
      <c r="B1874" s="35" t="s">
        <v>7751</v>
      </c>
      <c r="C1874" s="35" t="s">
        <v>7752</v>
      </c>
      <c r="D1874" s="34"/>
      <c r="E1874" s="34"/>
      <c r="F1874" s="34"/>
      <c r="G1874" s="34"/>
    </row>
    <row r="1875" spans="1:7" x14ac:dyDescent="0.2">
      <c r="A1875" s="35" t="s">
        <v>7753</v>
      </c>
      <c r="B1875" s="35" t="s">
        <v>7754</v>
      </c>
      <c r="C1875" s="35" t="s">
        <v>7755</v>
      </c>
      <c r="D1875" s="34"/>
      <c r="E1875" s="34"/>
      <c r="F1875" s="34"/>
      <c r="G1875" s="34"/>
    </row>
    <row r="1876" spans="1:7" x14ac:dyDescent="0.2">
      <c r="A1876" s="35" t="s">
        <v>7756</v>
      </c>
      <c r="B1876" s="35" t="s">
        <v>7757</v>
      </c>
      <c r="C1876" s="35" t="s">
        <v>7758</v>
      </c>
      <c r="D1876" s="34"/>
      <c r="E1876" s="34"/>
      <c r="F1876" s="34"/>
      <c r="G1876" s="34"/>
    </row>
    <row r="1877" spans="1:7" x14ac:dyDescent="0.2">
      <c r="A1877" s="35" t="s">
        <v>7759</v>
      </c>
      <c r="B1877" s="35" t="s">
        <v>7760</v>
      </c>
      <c r="C1877" s="35" t="s">
        <v>7761</v>
      </c>
      <c r="D1877" s="34"/>
      <c r="E1877" s="34"/>
      <c r="F1877" s="34"/>
      <c r="G1877" s="34"/>
    </row>
    <row r="1878" spans="1:7" x14ac:dyDescent="0.2">
      <c r="A1878" s="35" t="s">
        <v>7762</v>
      </c>
      <c r="B1878" s="35" t="s">
        <v>7763</v>
      </c>
      <c r="C1878" s="35" t="s">
        <v>7764</v>
      </c>
      <c r="D1878" s="34"/>
      <c r="E1878" s="34"/>
      <c r="F1878" s="34"/>
      <c r="G1878" s="34"/>
    </row>
    <row r="1879" spans="1:7" x14ac:dyDescent="0.2">
      <c r="A1879" s="35" t="s">
        <v>7765</v>
      </c>
      <c r="B1879" s="35" t="s">
        <v>7766</v>
      </c>
      <c r="C1879" s="35" t="s">
        <v>7767</v>
      </c>
      <c r="D1879" s="34"/>
      <c r="E1879" s="34"/>
      <c r="F1879" s="34"/>
      <c r="G1879" s="34"/>
    </row>
    <row r="1880" spans="1:7" x14ac:dyDescent="0.2">
      <c r="A1880" s="35" t="s">
        <v>7768</v>
      </c>
      <c r="B1880" s="35" t="s">
        <v>7769</v>
      </c>
      <c r="C1880" s="35" t="s">
        <v>7770</v>
      </c>
      <c r="D1880" s="34"/>
      <c r="E1880" s="34"/>
      <c r="F1880" s="34"/>
      <c r="G1880" s="34"/>
    </row>
    <row r="1881" spans="1:7" x14ac:dyDescent="0.2">
      <c r="A1881" s="35" t="s">
        <v>7771</v>
      </c>
      <c r="B1881" s="35" t="s">
        <v>7772</v>
      </c>
      <c r="C1881" s="35" t="s">
        <v>7773</v>
      </c>
      <c r="D1881" s="34"/>
      <c r="E1881" s="34"/>
      <c r="F1881" s="34"/>
      <c r="G1881" s="34"/>
    </row>
    <row r="1882" spans="1:7" x14ac:dyDescent="0.2">
      <c r="A1882" s="35" t="s">
        <v>7774</v>
      </c>
      <c r="B1882" s="35" t="s">
        <v>7775</v>
      </c>
      <c r="C1882" s="35" t="s">
        <v>7776</v>
      </c>
      <c r="D1882" s="34"/>
      <c r="E1882" s="34"/>
      <c r="F1882" s="34"/>
      <c r="G1882" s="34"/>
    </row>
    <row r="1883" spans="1:7" x14ac:dyDescent="0.2">
      <c r="A1883" s="35" t="s">
        <v>7777</v>
      </c>
      <c r="B1883" s="35" t="s">
        <v>7778</v>
      </c>
      <c r="C1883" s="35" t="s">
        <v>7779</v>
      </c>
      <c r="D1883" s="34"/>
      <c r="E1883" s="34"/>
      <c r="F1883" s="34"/>
      <c r="G1883" s="34"/>
    </row>
    <row r="1884" spans="1:7" x14ac:dyDescent="0.2">
      <c r="A1884" s="35" t="s">
        <v>7780</v>
      </c>
      <c r="B1884" s="35" t="s">
        <v>7781</v>
      </c>
      <c r="C1884" s="35" t="s">
        <v>7782</v>
      </c>
      <c r="D1884" s="34"/>
      <c r="E1884" s="34"/>
      <c r="F1884" s="34"/>
      <c r="G1884" s="34"/>
    </row>
    <row r="1885" spans="1:7" x14ac:dyDescent="0.2">
      <c r="A1885" s="35" t="s">
        <v>7783</v>
      </c>
      <c r="B1885" s="35" t="s">
        <v>7784</v>
      </c>
      <c r="C1885" s="35" t="s">
        <v>7785</v>
      </c>
      <c r="D1885" s="34"/>
      <c r="E1885" s="34"/>
      <c r="F1885" s="34"/>
      <c r="G1885" s="34"/>
    </row>
    <row r="1886" spans="1:7" x14ac:dyDescent="0.2">
      <c r="A1886" s="35" t="s">
        <v>7786</v>
      </c>
      <c r="B1886" s="35" t="s">
        <v>7787</v>
      </c>
      <c r="C1886" s="35" t="s">
        <v>7788</v>
      </c>
      <c r="D1886" s="34"/>
      <c r="E1886" s="34"/>
      <c r="F1886" s="34"/>
      <c r="G1886" s="34"/>
    </row>
    <row r="1887" spans="1:7" x14ac:dyDescent="0.2">
      <c r="A1887" s="35" t="s">
        <v>7789</v>
      </c>
      <c r="B1887" s="35" t="s">
        <v>7790</v>
      </c>
      <c r="C1887" s="35" t="s">
        <v>7791</v>
      </c>
      <c r="D1887" s="34"/>
      <c r="E1887" s="34"/>
      <c r="F1887" s="34"/>
      <c r="G1887" s="34"/>
    </row>
    <row r="1888" spans="1:7" x14ac:dyDescent="0.2">
      <c r="A1888" s="35" t="s">
        <v>7792</v>
      </c>
      <c r="B1888" s="35" t="s">
        <v>7793</v>
      </c>
      <c r="C1888" s="35" t="s">
        <v>7794</v>
      </c>
      <c r="D1888" s="34"/>
      <c r="E1888" s="34"/>
      <c r="F1888" s="34"/>
      <c r="G1888" s="34"/>
    </row>
    <row r="1889" spans="1:7" x14ac:dyDescent="0.2">
      <c r="A1889" s="35" t="s">
        <v>7795</v>
      </c>
      <c r="B1889" s="35" t="s">
        <v>7796</v>
      </c>
      <c r="C1889" s="35" t="s">
        <v>7797</v>
      </c>
      <c r="D1889" s="34"/>
      <c r="E1889" s="34"/>
      <c r="F1889" s="34"/>
      <c r="G1889" s="34"/>
    </row>
    <row r="1890" spans="1:7" x14ac:dyDescent="0.2">
      <c r="A1890" s="35" t="s">
        <v>7798</v>
      </c>
      <c r="B1890" s="35" t="s">
        <v>7799</v>
      </c>
      <c r="C1890" s="35" t="s">
        <v>7800</v>
      </c>
      <c r="D1890" s="34"/>
      <c r="E1890" s="34"/>
      <c r="F1890" s="34"/>
      <c r="G1890" s="34"/>
    </row>
    <row r="1891" spans="1:7" x14ac:dyDescent="0.2">
      <c r="A1891" s="35" t="s">
        <v>7801</v>
      </c>
      <c r="B1891" s="35" t="s">
        <v>7802</v>
      </c>
      <c r="C1891" s="35" t="s">
        <v>7803</v>
      </c>
      <c r="D1891" s="34"/>
      <c r="E1891" s="34"/>
      <c r="F1891" s="34"/>
      <c r="G1891" s="34"/>
    </row>
    <row r="1892" spans="1:7" x14ac:dyDescent="0.2">
      <c r="A1892" s="35" t="s">
        <v>7804</v>
      </c>
      <c r="B1892" s="35" t="s">
        <v>7805</v>
      </c>
      <c r="C1892" s="35" t="s">
        <v>7806</v>
      </c>
      <c r="D1892" s="34"/>
      <c r="E1892" s="34"/>
      <c r="F1892" s="34"/>
      <c r="G1892" s="34"/>
    </row>
    <row r="1893" spans="1:7" x14ac:dyDescent="0.2">
      <c r="A1893" s="35" t="s">
        <v>7807</v>
      </c>
      <c r="B1893" s="35" t="s">
        <v>7808</v>
      </c>
      <c r="C1893" s="35" t="s">
        <v>7809</v>
      </c>
      <c r="D1893" s="34"/>
      <c r="E1893" s="34"/>
      <c r="F1893" s="34"/>
      <c r="G1893" s="34"/>
    </row>
    <row r="1894" spans="1:7" x14ac:dyDescent="0.2">
      <c r="A1894" s="35" t="s">
        <v>7810</v>
      </c>
      <c r="B1894" s="35" t="s">
        <v>7811</v>
      </c>
      <c r="C1894" s="35" t="s">
        <v>7812</v>
      </c>
      <c r="D1894" s="34"/>
      <c r="E1894" s="34"/>
      <c r="F1894" s="34"/>
      <c r="G1894" s="34"/>
    </row>
    <row r="1895" spans="1:7" x14ac:dyDescent="0.2">
      <c r="A1895" s="35" t="s">
        <v>7813</v>
      </c>
      <c r="B1895" s="35" t="s">
        <v>7814</v>
      </c>
      <c r="C1895" s="35" t="s">
        <v>7815</v>
      </c>
      <c r="D1895" s="34"/>
      <c r="E1895" s="34"/>
      <c r="F1895" s="34"/>
      <c r="G1895" s="34"/>
    </row>
    <row r="1896" spans="1:7" x14ac:dyDescent="0.2">
      <c r="A1896" s="35" t="s">
        <v>2888</v>
      </c>
      <c r="B1896" s="35" t="s">
        <v>7816</v>
      </c>
      <c r="C1896" s="35" t="s">
        <v>7817</v>
      </c>
      <c r="D1896" s="34"/>
      <c r="E1896" s="34"/>
      <c r="F1896" s="34"/>
      <c r="G1896" s="34"/>
    </row>
    <row r="1897" spans="1:7" x14ac:dyDescent="0.2">
      <c r="A1897" s="35" t="s">
        <v>7818</v>
      </c>
      <c r="B1897" s="35" t="s">
        <v>7819</v>
      </c>
      <c r="C1897" s="35" t="s">
        <v>7820</v>
      </c>
      <c r="D1897" s="34"/>
      <c r="E1897" s="34"/>
      <c r="F1897" s="34"/>
      <c r="G1897" s="34"/>
    </row>
    <row r="1898" spans="1:7" x14ac:dyDescent="0.2">
      <c r="A1898" s="35" t="s">
        <v>7821</v>
      </c>
      <c r="B1898" s="35" t="s">
        <v>7822</v>
      </c>
      <c r="C1898" s="35" t="s">
        <v>7823</v>
      </c>
      <c r="D1898" s="34"/>
      <c r="E1898" s="34"/>
      <c r="F1898" s="34"/>
      <c r="G1898" s="34"/>
    </row>
    <row r="1899" spans="1:7" x14ac:dyDescent="0.2">
      <c r="A1899" s="35" t="s">
        <v>7824</v>
      </c>
      <c r="B1899" s="35" t="s">
        <v>7825</v>
      </c>
      <c r="C1899" s="35" t="s">
        <v>7826</v>
      </c>
      <c r="D1899" s="34"/>
      <c r="E1899" s="34"/>
      <c r="F1899" s="34"/>
      <c r="G1899" s="34"/>
    </row>
    <row r="1900" spans="1:7" x14ac:dyDescent="0.2">
      <c r="A1900" s="35" t="s">
        <v>7827</v>
      </c>
      <c r="B1900" s="35" t="s">
        <v>7828</v>
      </c>
      <c r="C1900" s="35" t="s">
        <v>7829</v>
      </c>
      <c r="D1900" s="34"/>
      <c r="E1900" s="34"/>
      <c r="F1900" s="34"/>
      <c r="G1900" s="34"/>
    </row>
    <row r="1901" spans="1:7" x14ac:dyDescent="0.2">
      <c r="A1901" s="35" t="s">
        <v>7830</v>
      </c>
      <c r="B1901" s="35" t="s">
        <v>7831</v>
      </c>
      <c r="C1901" s="35" t="s">
        <v>7832</v>
      </c>
      <c r="D1901" s="34"/>
      <c r="E1901" s="34"/>
      <c r="F1901" s="34"/>
      <c r="G1901" s="34"/>
    </row>
    <row r="1902" spans="1:7" x14ac:dyDescent="0.2">
      <c r="A1902" s="35" t="s">
        <v>7833</v>
      </c>
      <c r="B1902" s="35" t="s">
        <v>7834</v>
      </c>
      <c r="C1902" s="35" t="s">
        <v>7835</v>
      </c>
      <c r="D1902" s="34"/>
      <c r="E1902" s="34"/>
      <c r="F1902" s="34"/>
      <c r="G1902" s="34"/>
    </row>
    <row r="1903" spans="1:7" x14ac:dyDescent="0.2">
      <c r="A1903" s="35" t="s">
        <v>7836</v>
      </c>
      <c r="B1903" s="35" t="s">
        <v>7837</v>
      </c>
      <c r="C1903" s="35" t="s">
        <v>7838</v>
      </c>
      <c r="D1903" s="34"/>
      <c r="E1903" s="34"/>
      <c r="F1903" s="34"/>
      <c r="G1903" s="34"/>
    </row>
    <row r="1904" spans="1:7" x14ac:dyDescent="0.2">
      <c r="A1904" s="35" t="s">
        <v>7839</v>
      </c>
      <c r="B1904" s="35" t="s">
        <v>7840</v>
      </c>
      <c r="C1904" s="35" t="s">
        <v>7841</v>
      </c>
      <c r="D1904" s="34"/>
      <c r="E1904" s="34"/>
      <c r="F1904" s="34"/>
      <c r="G1904" s="34"/>
    </row>
    <row r="1905" spans="1:7" x14ac:dyDescent="0.2">
      <c r="A1905" s="35" t="s">
        <v>7842</v>
      </c>
      <c r="B1905" s="35" t="s">
        <v>6485</v>
      </c>
      <c r="C1905" s="35" t="s">
        <v>7843</v>
      </c>
      <c r="D1905" s="34"/>
      <c r="E1905" s="34"/>
      <c r="F1905" s="34"/>
      <c r="G1905" s="34"/>
    </row>
    <row r="1906" spans="1:7" x14ac:dyDescent="0.2">
      <c r="A1906" s="35" t="s">
        <v>7844</v>
      </c>
      <c r="B1906" s="35" t="s">
        <v>7845</v>
      </c>
      <c r="C1906" s="35" t="s">
        <v>7846</v>
      </c>
      <c r="D1906" s="34"/>
      <c r="E1906" s="34"/>
      <c r="F1906" s="34"/>
      <c r="G1906" s="34"/>
    </row>
    <row r="1907" spans="1:7" x14ac:dyDescent="0.2">
      <c r="A1907" s="35" t="s">
        <v>7847</v>
      </c>
      <c r="B1907" s="35" t="s">
        <v>7848</v>
      </c>
      <c r="C1907" s="35" t="s">
        <v>7849</v>
      </c>
      <c r="D1907" s="34"/>
      <c r="E1907" s="34"/>
      <c r="F1907" s="34"/>
      <c r="G1907" s="34"/>
    </row>
    <row r="1908" spans="1:7" x14ac:dyDescent="0.2">
      <c r="A1908" s="35" t="s">
        <v>7850</v>
      </c>
      <c r="B1908" s="35" t="s">
        <v>7851</v>
      </c>
      <c r="C1908" s="35" t="s">
        <v>7852</v>
      </c>
      <c r="D1908" s="34"/>
      <c r="E1908" s="34"/>
      <c r="F1908" s="34"/>
      <c r="G1908" s="34"/>
    </row>
    <row r="1909" spans="1:7" x14ac:dyDescent="0.2">
      <c r="A1909" s="35" t="s">
        <v>7853</v>
      </c>
      <c r="B1909" s="35" t="s">
        <v>7854</v>
      </c>
      <c r="C1909" s="35" t="s">
        <v>7855</v>
      </c>
      <c r="D1909" s="34"/>
      <c r="E1909" s="34"/>
      <c r="F1909" s="34"/>
      <c r="G1909" s="34"/>
    </row>
    <row r="1910" spans="1:7" x14ac:dyDescent="0.2">
      <c r="A1910" s="35" t="s">
        <v>7856</v>
      </c>
      <c r="B1910" s="35" t="s">
        <v>7857</v>
      </c>
      <c r="C1910" s="35" t="s">
        <v>7858</v>
      </c>
      <c r="D1910" s="34"/>
      <c r="E1910" s="34"/>
      <c r="F1910" s="34"/>
      <c r="G1910" s="34"/>
    </row>
    <row r="1911" spans="1:7" x14ac:dyDescent="0.2">
      <c r="A1911" s="35" t="s">
        <v>7859</v>
      </c>
      <c r="B1911" s="35" t="s">
        <v>7860</v>
      </c>
      <c r="C1911" s="35" t="s">
        <v>7861</v>
      </c>
      <c r="D1911" s="34"/>
      <c r="E1911" s="34"/>
      <c r="F1911" s="34"/>
      <c r="G1911" s="34"/>
    </row>
    <row r="1912" spans="1:7" x14ac:dyDescent="0.2">
      <c r="A1912" s="35" t="s">
        <v>7862</v>
      </c>
      <c r="B1912" s="35" t="s">
        <v>7863</v>
      </c>
      <c r="C1912" s="35" t="s">
        <v>7864</v>
      </c>
      <c r="D1912" s="34"/>
      <c r="E1912" s="34"/>
      <c r="F1912" s="34"/>
      <c r="G1912" s="34"/>
    </row>
    <row r="1913" spans="1:7" x14ac:dyDescent="0.2">
      <c r="A1913" s="35" t="s">
        <v>7865</v>
      </c>
      <c r="B1913" s="35" t="s">
        <v>7866</v>
      </c>
      <c r="C1913" s="35" t="s">
        <v>7867</v>
      </c>
      <c r="D1913" s="34"/>
      <c r="E1913" s="34"/>
      <c r="F1913" s="34"/>
      <c r="G1913" s="34"/>
    </row>
    <row r="1914" spans="1:7" x14ac:dyDescent="0.2">
      <c r="A1914" s="35" t="s">
        <v>7868</v>
      </c>
      <c r="B1914" s="35" t="s">
        <v>7869</v>
      </c>
      <c r="C1914" s="35" t="s">
        <v>7870</v>
      </c>
      <c r="D1914" s="34"/>
      <c r="E1914" s="34"/>
      <c r="F1914" s="34"/>
      <c r="G1914" s="34"/>
    </row>
    <row r="1915" spans="1:7" x14ac:dyDescent="0.2">
      <c r="A1915" s="35" t="s">
        <v>7871</v>
      </c>
      <c r="B1915" s="35" t="s">
        <v>7872</v>
      </c>
      <c r="C1915" s="35" t="s">
        <v>7873</v>
      </c>
      <c r="D1915" s="34"/>
      <c r="E1915" s="34"/>
      <c r="F1915" s="34"/>
      <c r="G1915" s="34"/>
    </row>
    <row r="1916" spans="1:7" x14ac:dyDescent="0.2">
      <c r="A1916" s="35" t="s">
        <v>7874</v>
      </c>
      <c r="B1916" s="35" t="s">
        <v>7875</v>
      </c>
      <c r="C1916" s="35" t="s">
        <v>7876</v>
      </c>
      <c r="D1916" s="34"/>
      <c r="E1916" s="34"/>
      <c r="F1916" s="34"/>
      <c r="G1916" s="34"/>
    </row>
    <row r="1917" spans="1:7" x14ac:dyDescent="0.2">
      <c r="A1917" s="35" t="s">
        <v>7877</v>
      </c>
      <c r="B1917" s="35" t="s">
        <v>7878</v>
      </c>
      <c r="C1917" s="35" t="s">
        <v>7879</v>
      </c>
      <c r="D1917" s="34"/>
      <c r="E1917" s="34"/>
      <c r="F1917" s="34"/>
      <c r="G1917" s="34"/>
    </row>
    <row r="1918" spans="1:7" x14ac:dyDescent="0.2">
      <c r="A1918" s="35" t="s">
        <v>7880</v>
      </c>
      <c r="B1918" s="35" t="s">
        <v>7881</v>
      </c>
      <c r="C1918" s="35" t="s">
        <v>7882</v>
      </c>
      <c r="D1918" s="34"/>
      <c r="E1918" s="34"/>
      <c r="F1918" s="34"/>
      <c r="G1918" s="34"/>
    </row>
    <row r="1919" spans="1:7" x14ac:dyDescent="0.2">
      <c r="A1919" s="35" t="s">
        <v>7883</v>
      </c>
      <c r="B1919" s="35" t="s">
        <v>7884</v>
      </c>
      <c r="C1919" s="35" t="s">
        <v>7885</v>
      </c>
      <c r="D1919" s="34"/>
      <c r="E1919" s="34"/>
      <c r="F1919" s="34"/>
      <c r="G1919" s="34"/>
    </row>
    <row r="1920" spans="1:7" x14ac:dyDescent="0.2">
      <c r="A1920" s="35" t="s">
        <v>7886</v>
      </c>
      <c r="B1920" s="35" t="s">
        <v>7887</v>
      </c>
      <c r="C1920" s="35" t="s">
        <v>7888</v>
      </c>
      <c r="D1920" s="34"/>
      <c r="E1920" s="34"/>
      <c r="F1920" s="34"/>
      <c r="G1920" s="34"/>
    </row>
    <row r="1921" spans="1:7" x14ac:dyDescent="0.2">
      <c r="A1921" s="35" t="s">
        <v>7889</v>
      </c>
      <c r="B1921" s="35" t="s">
        <v>7890</v>
      </c>
      <c r="C1921" s="35" t="s">
        <v>7891</v>
      </c>
      <c r="D1921" s="34"/>
      <c r="E1921" s="34"/>
      <c r="F1921" s="34"/>
      <c r="G1921" s="34"/>
    </row>
    <row r="1922" spans="1:7" x14ac:dyDescent="0.2">
      <c r="A1922" s="35" t="s">
        <v>7892</v>
      </c>
      <c r="B1922" s="35" t="s">
        <v>7893</v>
      </c>
      <c r="C1922" s="35" t="s">
        <v>7894</v>
      </c>
      <c r="D1922" s="34"/>
      <c r="E1922" s="34"/>
      <c r="F1922" s="34"/>
      <c r="G1922" s="34"/>
    </row>
    <row r="1923" spans="1:7" x14ac:dyDescent="0.2">
      <c r="A1923" s="35" t="s">
        <v>7895</v>
      </c>
      <c r="B1923" s="35" t="s">
        <v>7896</v>
      </c>
      <c r="C1923" s="35" t="s">
        <v>7897</v>
      </c>
      <c r="D1923" s="34"/>
      <c r="E1923" s="34"/>
      <c r="F1923" s="34"/>
      <c r="G1923" s="34"/>
    </row>
    <row r="1924" spans="1:7" x14ac:dyDescent="0.2">
      <c r="A1924" s="35" t="s">
        <v>7898</v>
      </c>
      <c r="B1924" s="35" t="s">
        <v>7899</v>
      </c>
      <c r="C1924" s="35" t="s">
        <v>7900</v>
      </c>
      <c r="D1924" s="34"/>
      <c r="E1924" s="34"/>
      <c r="F1924" s="34"/>
      <c r="G1924" s="34"/>
    </row>
    <row r="1925" spans="1:7" x14ac:dyDescent="0.2">
      <c r="A1925" s="35" t="s">
        <v>7901</v>
      </c>
      <c r="B1925" s="35" t="s">
        <v>7902</v>
      </c>
      <c r="C1925" s="35" t="s">
        <v>7903</v>
      </c>
      <c r="D1925" s="34"/>
      <c r="E1925" s="34"/>
      <c r="F1925" s="34"/>
      <c r="G1925" s="34"/>
    </row>
    <row r="1926" spans="1:7" x14ac:dyDescent="0.2">
      <c r="A1926" s="35" t="s">
        <v>7904</v>
      </c>
      <c r="B1926" s="35" t="s">
        <v>7905</v>
      </c>
      <c r="C1926" s="35" t="s">
        <v>7906</v>
      </c>
      <c r="D1926" s="34"/>
      <c r="E1926" s="34"/>
      <c r="F1926" s="34"/>
      <c r="G1926" s="34"/>
    </row>
    <row r="1927" spans="1:7" x14ac:dyDescent="0.2">
      <c r="A1927" s="35" t="s">
        <v>7907</v>
      </c>
      <c r="B1927" s="35" t="s">
        <v>7908</v>
      </c>
      <c r="C1927" s="35" t="s">
        <v>7909</v>
      </c>
      <c r="D1927" s="34"/>
      <c r="E1927" s="34"/>
      <c r="F1927" s="34"/>
      <c r="G1927" s="34"/>
    </row>
    <row r="1928" spans="1:7" x14ac:dyDescent="0.2">
      <c r="A1928" s="35" t="s">
        <v>7910</v>
      </c>
      <c r="B1928" s="35" t="s">
        <v>7911</v>
      </c>
      <c r="C1928" s="35" t="s">
        <v>7912</v>
      </c>
      <c r="D1928" s="34"/>
      <c r="E1928" s="34"/>
      <c r="F1928" s="34"/>
      <c r="G1928" s="34"/>
    </row>
    <row r="1929" spans="1:7" x14ac:dyDescent="0.2">
      <c r="A1929" s="35" t="s">
        <v>7913</v>
      </c>
      <c r="B1929" s="35" t="s">
        <v>7914</v>
      </c>
      <c r="C1929" s="35" t="s">
        <v>7915</v>
      </c>
      <c r="D1929" s="34"/>
      <c r="E1929" s="34"/>
      <c r="F1929" s="34"/>
      <c r="G1929" s="34"/>
    </row>
    <row r="1930" spans="1:7" x14ac:dyDescent="0.2">
      <c r="A1930" s="35" t="s">
        <v>7916</v>
      </c>
      <c r="B1930" s="35" t="s">
        <v>7917</v>
      </c>
      <c r="C1930" s="35" t="s">
        <v>7918</v>
      </c>
      <c r="D1930" s="34"/>
      <c r="E1930" s="34"/>
      <c r="F1930" s="34"/>
      <c r="G1930" s="34"/>
    </row>
    <row r="1931" spans="1:7" x14ac:dyDescent="0.2">
      <c r="A1931" s="35" t="s">
        <v>7919</v>
      </c>
      <c r="B1931" s="35" t="s">
        <v>7920</v>
      </c>
      <c r="C1931" s="35" t="s">
        <v>7921</v>
      </c>
      <c r="D1931" s="34"/>
      <c r="E1931" s="34"/>
      <c r="F1931" s="34"/>
      <c r="G1931" s="34"/>
    </row>
    <row r="1932" spans="1:7" x14ac:dyDescent="0.2">
      <c r="A1932" s="35" t="s">
        <v>7922</v>
      </c>
      <c r="B1932" s="35" t="s">
        <v>7923</v>
      </c>
      <c r="C1932" s="35" t="s">
        <v>7924</v>
      </c>
      <c r="D1932" s="34"/>
      <c r="E1932" s="34"/>
      <c r="F1932" s="34"/>
      <c r="G1932" s="34"/>
    </row>
    <row r="1933" spans="1:7" x14ac:dyDescent="0.2">
      <c r="A1933" s="35" t="s">
        <v>7925</v>
      </c>
      <c r="B1933" s="35" t="s">
        <v>7926</v>
      </c>
      <c r="C1933" s="35" t="s">
        <v>7927</v>
      </c>
      <c r="D1933" s="34"/>
      <c r="E1933" s="34"/>
      <c r="F1933" s="34"/>
      <c r="G1933" s="34"/>
    </row>
    <row r="1934" spans="1:7" x14ac:dyDescent="0.2">
      <c r="A1934" s="35" t="s">
        <v>7928</v>
      </c>
      <c r="B1934" s="35" t="s">
        <v>7929</v>
      </c>
      <c r="C1934" s="35" t="s">
        <v>7930</v>
      </c>
      <c r="D1934" s="34"/>
      <c r="E1934" s="34"/>
      <c r="F1934" s="34"/>
      <c r="G1934" s="34"/>
    </row>
    <row r="1935" spans="1:7" x14ac:dyDescent="0.2">
      <c r="A1935" s="35" t="s">
        <v>7931</v>
      </c>
      <c r="B1935" s="35" t="s">
        <v>7932</v>
      </c>
      <c r="C1935" s="35" t="s">
        <v>7933</v>
      </c>
      <c r="D1935" s="34"/>
      <c r="E1935" s="34"/>
      <c r="F1935" s="34"/>
      <c r="G1935" s="34"/>
    </row>
    <row r="1936" spans="1:7" x14ac:dyDescent="0.2">
      <c r="A1936" s="35" t="s">
        <v>7934</v>
      </c>
      <c r="B1936" s="35" t="s">
        <v>7935</v>
      </c>
      <c r="C1936" s="35" t="s">
        <v>7936</v>
      </c>
      <c r="D1936" s="34"/>
      <c r="E1936" s="34"/>
      <c r="F1936" s="34"/>
      <c r="G1936" s="34"/>
    </row>
    <row r="1937" spans="1:7" x14ac:dyDescent="0.2">
      <c r="A1937" s="35" t="s">
        <v>7937</v>
      </c>
      <c r="B1937" s="35" t="s">
        <v>7938</v>
      </c>
      <c r="C1937" s="35" t="s">
        <v>7939</v>
      </c>
      <c r="D1937" s="34"/>
      <c r="E1937" s="34"/>
      <c r="F1937" s="34"/>
      <c r="G1937" s="34"/>
    </row>
    <row r="1938" spans="1:7" x14ac:dyDescent="0.2">
      <c r="A1938" s="35" t="s">
        <v>7940</v>
      </c>
      <c r="B1938" s="35" t="s">
        <v>7941</v>
      </c>
      <c r="C1938" s="35" t="s">
        <v>7942</v>
      </c>
      <c r="D1938" s="34"/>
      <c r="E1938" s="34"/>
      <c r="F1938" s="34"/>
      <c r="G1938" s="34"/>
    </row>
    <row r="1939" spans="1:7" x14ac:dyDescent="0.2">
      <c r="A1939" s="35" t="s">
        <v>7943</v>
      </c>
      <c r="B1939" s="35" t="s">
        <v>7944</v>
      </c>
      <c r="C1939" s="35" t="s">
        <v>7945</v>
      </c>
      <c r="D1939" s="34"/>
      <c r="E1939" s="34"/>
      <c r="F1939" s="34"/>
      <c r="G1939" s="34"/>
    </row>
    <row r="1940" spans="1:7" x14ac:dyDescent="0.2">
      <c r="A1940" s="35" t="s">
        <v>7946</v>
      </c>
      <c r="B1940" s="35" t="s">
        <v>7947</v>
      </c>
      <c r="C1940" s="35" t="s">
        <v>7948</v>
      </c>
      <c r="D1940" s="34"/>
      <c r="E1940" s="34"/>
      <c r="F1940" s="34"/>
      <c r="G1940" s="34"/>
    </row>
    <row r="1941" spans="1:7" x14ac:dyDescent="0.2">
      <c r="A1941" s="35" t="s">
        <v>7949</v>
      </c>
      <c r="B1941" s="35" t="s">
        <v>5709</v>
      </c>
      <c r="C1941" s="35" t="s">
        <v>7950</v>
      </c>
      <c r="D1941" s="34"/>
      <c r="E1941" s="34"/>
      <c r="F1941" s="34"/>
      <c r="G1941" s="34"/>
    </row>
    <row r="1942" spans="1:7" x14ac:dyDescent="0.2">
      <c r="A1942" s="35" t="s">
        <v>7951</v>
      </c>
      <c r="B1942" s="35" t="s">
        <v>7952</v>
      </c>
      <c r="C1942" s="35" t="s">
        <v>7953</v>
      </c>
      <c r="D1942" s="34"/>
      <c r="E1942" s="34"/>
      <c r="F1942" s="34"/>
      <c r="G1942" s="34"/>
    </row>
    <row r="1943" spans="1:7" x14ac:dyDescent="0.2">
      <c r="A1943" s="35" t="s">
        <v>7954</v>
      </c>
      <c r="B1943" s="35" t="s">
        <v>7955</v>
      </c>
      <c r="C1943" s="35" t="s">
        <v>7956</v>
      </c>
      <c r="D1943" s="34"/>
      <c r="E1943" s="34"/>
      <c r="F1943" s="34"/>
      <c r="G1943" s="34"/>
    </row>
    <row r="1944" spans="1:7" x14ac:dyDescent="0.2">
      <c r="A1944" s="35" t="s">
        <v>7957</v>
      </c>
      <c r="B1944" s="35" t="s">
        <v>7958</v>
      </c>
      <c r="C1944" s="35" t="s">
        <v>7959</v>
      </c>
      <c r="D1944" s="34"/>
      <c r="E1944" s="34"/>
      <c r="F1944" s="34"/>
      <c r="G1944" s="34"/>
    </row>
    <row r="1945" spans="1:7" x14ac:dyDescent="0.2">
      <c r="A1945" s="35" t="s">
        <v>7960</v>
      </c>
      <c r="B1945" s="35" t="s">
        <v>7961</v>
      </c>
      <c r="C1945" s="35" t="s">
        <v>7962</v>
      </c>
      <c r="D1945" s="34"/>
      <c r="E1945" s="34"/>
      <c r="F1945" s="34"/>
      <c r="G1945" s="34"/>
    </row>
    <row r="1946" spans="1:7" x14ac:dyDescent="0.2">
      <c r="A1946" s="35" t="s">
        <v>7963</v>
      </c>
      <c r="B1946" s="35" t="s">
        <v>7964</v>
      </c>
      <c r="C1946" s="35" t="s">
        <v>7965</v>
      </c>
      <c r="D1946" s="34"/>
      <c r="E1946" s="34"/>
      <c r="F1946" s="34"/>
      <c r="G1946" s="34"/>
    </row>
    <row r="1947" spans="1:7" x14ac:dyDescent="0.2">
      <c r="A1947" s="35" t="s">
        <v>7966</v>
      </c>
      <c r="B1947" s="35" t="s">
        <v>7967</v>
      </c>
      <c r="C1947" s="35" t="s">
        <v>7968</v>
      </c>
      <c r="D1947" s="34"/>
      <c r="E1947" s="34"/>
      <c r="F1947" s="34"/>
      <c r="G1947" s="34"/>
    </row>
    <row r="1948" spans="1:7" x14ac:dyDescent="0.2">
      <c r="A1948" s="35" t="s">
        <v>7969</v>
      </c>
      <c r="B1948" s="35" t="s">
        <v>7970</v>
      </c>
      <c r="C1948" s="35" t="s">
        <v>7971</v>
      </c>
      <c r="D1948" s="34"/>
      <c r="E1948" s="34"/>
      <c r="F1948" s="34"/>
      <c r="G1948" s="34"/>
    </row>
    <row r="1949" spans="1:7" x14ac:dyDescent="0.2">
      <c r="A1949" s="35" t="s">
        <v>7972</v>
      </c>
      <c r="B1949" s="35" t="s">
        <v>7973</v>
      </c>
      <c r="C1949" s="35" t="s">
        <v>7974</v>
      </c>
      <c r="D1949" s="34"/>
      <c r="E1949" s="34"/>
      <c r="F1949" s="34"/>
      <c r="G1949" s="34"/>
    </row>
    <row r="1950" spans="1:7" x14ac:dyDescent="0.2">
      <c r="A1950" s="35" t="s">
        <v>7975</v>
      </c>
      <c r="B1950" s="35" t="s">
        <v>7976</v>
      </c>
      <c r="C1950" s="35" t="s">
        <v>7977</v>
      </c>
      <c r="D1950" s="34"/>
      <c r="E1950" s="34"/>
      <c r="F1950" s="34"/>
      <c r="G1950" s="34"/>
    </row>
    <row r="1951" spans="1:7" x14ac:dyDescent="0.2">
      <c r="A1951" s="35" t="s">
        <v>7978</v>
      </c>
      <c r="B1951" s="35" t="s">
        <v>7979</v>
      </c>
      <c r="C1951" s="35" t="s">
        <v>7980</v>
      </c>
      <c r="D1951" s="34"/>
      <c r="E1951" s="34"/>
      <c r="F1951" s="34"/>
      <c r="G1951" s="34"/>
    </row>
    <row r="1952" spans="1:7" x14ac:dyDescent="0.2">
      <c r="A1952" s="35" t="s">
        <v>7981</v>
      </c>
      <c r="B1952" s="35" t="s">
        <v>7982</v>
      </c>
      <c r="C1952" s="35" t="s">
        <v>7983</v>
      </c>
      <c r="D1952" s="34"/>
      <c r="E1952" s="34"/>
      <c r="F1952" s="34"/>
      <c r="G1952" s="34"/>
    </row>
    <row r="1953" spans="1:7" x14ac:dyDescent="0.2">
      <c r="A1953" s="35" t="s">
        <v>7984</v>
      </c>
      <c r="B1953" s="35" t="s">
        <v>7985</v>
      </c>
      <c r="C1953" s="35" t="s">
        <v>7986</v>
      </c>
      <c r="D1953" s="34"/>
      <c r="E1953" s="34"/>
      <c r="F1953" s="34"/>
      <c r="G1953" s="34"/>
    </row>
    <row r="1954" spans="1:7" x14ac:dyDescent="0.2">
      <c r="A1954" s="35" t="s">
        <v>7987</v>
      </c>
      <c r="B1954" s="35" t="s">
        <v>7988</v>
      </c>
      <c r="C1954" s="35" t="s">
        <v>7989</v>
      </c>
      <c r="D1954" s="34"/>
      <c r="E1954" s="34"/>
      <c r="F1954" s="34"/>
      <c r="G1954" s="34"/>
    </row>
    <row r="1955" spans="1:7" x14ac:dyDescent="0.2">
      <c r="A1955" s="35" t="s">
        <v>7990</v>
      </c>
      <c r="B1955" s="35" t="s">
        <v>3492</v>
      </c>
      <c r="C1955" s="35" t="s">
        <v>7991</v>
      </c>
      <c r="D1955" s="34"/>
      <c r="E1955" s="34"/>
      <c r="F1955" s="34"/>
      <c r="G1955" s="34"/>
    </row>
    <row r="1956" spans="1:7" x14ac:dyDescent="0.2">
      <c r="A1956" s="35" t="s">
        <v>7992</v>
      </c>
      <c r="B1956" s="35" t="s">
        <v>7993</v>
      </c>
      <c r="C1956" s="35" t="s">
        <v>7994</v>
      </c>
      <c r="D1956" s="34"/>
      <c r="E1956" s="34"/>
      <c r="F1956" s="34"/>
      <c r="G1956" s="34"/>
    </row>
    <row r="1957" spans="1:7" x14ac:dyDescent="0.2">
      <c r="A1957" s="35" t="s">
        <v>7995</v>
      </c>
      <c r="B1957" s="35" t="s">
        <v>7996</v>
      </c>
      <c r="C1957" s="35" t="s">
        <v>7997</v>
      </c>
      <c r="D1957" s="34"/>
      <c r="E1957" s="34"/>
      <c r="F1957" s="34"/>
      <c r="G1957" s="34"/>
    </row>
    <row r="1958" spans="1:7" x14ac:dyDescent="0.2">
      <c r="A1958" s="35" t="s">
        <v>7998</v>
      </c>
      <c r="B1958" s="35" t="s">
        <v>7999</v>
      </c>
      <c r="C1958" s="35" t="s">
        <v>8000</v>
      </c>
      <c r="D1958" s="34"/>
      <c r="E1958" s="34"/>
      <c r="F1958" s="34"/>
      <c r="G1958" s="34"/>
    </row>
    <row r="1959" spans="1:7" x14ac:dyDescent="0.2">
      <c r="A1959" s="35" t="s">
        <v>8001</v>
      </c>
      <c r="B1959" s="35" t="s">
        <v>8002</v>
      </c>
      <c r="C1959" s="35" t="s">
        <v>8003</v>
      </c>
      <c r="D1959" s="34"/>
      <c r="E1959" s="34"/>
      <c r="F1959" s="34"/>
      <c r="G1959" s="34"/>
    </row>
    <row r="1960" spans="1:7" x14ac:dyDescent="0.2">
      <c r="A1960" s="35" t="s">
        <v>8004</v>
      </c>
      <c r="B1960" s="35" t="s">
        <v>8005</v>
      </c>
      <c r="C1960" s="35" t="s">
        <v>8006</v>
      </c>
      <c r="D1960" s="34"/>
      <c r="E1960" s="34"/>
      <c r="F1960" s="34"/>
      <c r="G1960" s="34"/>
    </row>
    <row r="1961" spans="1:7" x14ac:dyDescent="0.2">
      <c r="A1961" s="35" t="s">
        <v>8007</v>
      </c>
      <c r="B1961" s="35" t="s">
        <v>8008</v>
      </c>
      <c r="C1961" s="35" t="s">
        <v>8009</v>
      </c>
      <c r="D1961" s="34"/>
      <c r="E1961" s="34"/>
      <c r="F1961" s="34"/>
      <c r="G1961" s="34"/>
    </row>
    <row r="1962" spans="1:7" x14ac:dyDescent="0.2">
      <c r="A1962" s="35" t="s">
        <v>8010</v>
      </c>
      <c r="B1962" s="35" t="s">
        <v>8011</v>
      </c>
      <c r="C1962" s="35" t="s">
        <v>8012</v>
      </c>
      <c r="D1962" s="34"/>
      <c r="E1962" s="34"/>
      <c r="F1962" s="34"/>
      <c r="G1962" s="34"/>
    </row>
    <row r="1963" spans="1:7" x14ac:dyDescent="0.2">
      <c r="A1963" s="35" t="s">
        <v>8013</v>
      </c>
      <c r="B1963" s="35" t="s">
        <v>8014</v>
      </c>
      <c r="C1963" s="35" t="s">
        <v>8015</v>
      </c>
      <c r="D1963" s="34"/>
      <c r="E1963" s="34"/>
      <c r="F1963" s="34"/>
      <c r="G1963" s="34"/>
    </row>
    <row r="1964" spans="1:7" x14ac:dyDescent="0.2">
      <c r="A1964" s="35" t="s">
        <v>8016</v>
      </c>
      <c r="B1964" s="35" t="s">
        <v>8017</v>
      </c>
      <c r="C1964" s="35" t="s">
        <v>8018</v>
      </c>
      <c r="D1964" s="34"/>
      <c r="E1964" s="34"/>
      <c r="F1964" s="34"/>
      <c r="G1964" s="34"/>
    </row>
    <row r="1965" spans="1:7" x14ac:dyDescent="0.2">
      <c r="A1965" s="35" t="s">
        <v>8019</v>
      </c>
      <c r="B1965" s="35" t="s">
        <v>8020</v>
      </c>
      <c r="C1965" s="35" t="s">
        <v>8021</v>
      </c>
      <c r="D1965" s="34"/>
      <c r="E1965" s="34"/>
      <c r="F1965" s="34"/>
      <c r="G1965" s="34"/>
    </row>
    <row r="1966" spans="1:7" x14ac:dyDescent="0.2">
      <c r="A1966" s="35" t="s">
        <v>8022</v>
      </c>
      <c r="B1966" s="35" t="s">
        <v>8023</v>
      </c>
      <c r="C1966" s="35" t="s">
        <v>8024</v>
      </c>
      <c r="D1966" s="34"/>
      <c r="E1966" s="34"/>
      <c r="F1966" s="34"/>
      <c r="G1966" s="34"/>
    </row>
    <row r="1967" spans="1:7" x14ac:dyDescent="0.2">
      <c r="A1967" s="35" t="s">
        <v>8025</v>
      </c>
      <c r="B1967" s="35" t="s">
        <v>8026</v>
      </c>
      <c r="C1967" s="35" t="s">
        <v>8027</v>
      </c>
      <c r="D1967" s="34"/>
      <c r="E1967" s="34"/>
      <c r="F1967" s="34"/>
      <c r="G1967" s="34"/>
    </row>
    <row r="1968" spans="1:7" x14ac:dyDescent="0.2">
      <c r="A1968" s="35" t="s">
        <v>8028</v>
      </c>
      <c r="B1968" s="35" t="s">
        <v>8029</v>
      </c>
      <c r="C1968" s="35" t="s">
        <v>8030</v>
      </c>
      <c r="D1968" s="34"/>
      <c r="E1968" s="34"/>
      <c r="F1968" s="34"/>
      <c r="G1968" s="34"/>
    </row>
    <row r="1969" spans="1:7" x14ac:dyDescent="0.2">
      <c r="A1969" s="35" t="s">
        <v>8031</v>
      </c>
      <c r="B1969" s="35" t="s">
        <v>8032</v>
      </c>
      <c r="C1969" s="35" t="s">
        <v>8033</v>
      </c>
      <c r="D1969" s="34"/>
      <c r="E1969" s="34"/>
      <c r="F1969" s="34"/>
      <c r="G1969" s="34"/>
    </row>
    <row r="1970" spans="1:7" x14ac:dyDescent="0.2">
      <c r="A1970" s="35" t="s">
        <v>8034</v>
      </c>
      <c r="B1970" s="35" t="s">
        <v>8035</v>
      </c>
      <c r="C1970" s="35" t="s">
        <v>8036</v>
      </c>
      <c r="D1970" s="34"/>
      <c r="E1970" s="34"/>
      <c r="F1970" s="34"/>
      <c r="G1970" s="34"/>
    </row>
    <row r="1971" spans="1:7" x14ac:dyDescent="0.2">
      <c r="A1971" s="35" t="s">
        <v>8037</v>
      </c>
      <c r="B1971" s="35" t="s">
        <v>8038</v>
      </c>
      <c r="C1971" s="35" t="s">
        <v>8039</v>
      </c>
      <c r="D1971" s="34"/>
      <c r="E1971" s="34"/>
      <c r="F1971" s="34"/>
      <c r="G1971" s="34"/>
    </row>
    <row r="1972" spans="1:7" x14ac:dyDescent="0.2">
      <c r="A1972" s="35" t="s">
        <v>8040</v>
      </c>
      <c r="B1972" s="35" t="s">
        <v>8041</v>
      </c>
      <c r="C1972" s="35" t="s">
        <v>8042</v>
      </c>
      <c r="D1972" s="34"/>
      <c r="E1972" s="34"/>
      <c r="F1972" s="34"/>
      <c r="G1972" s="34"/>
    </row>
    <row r="1973" spans="1:7" x14ac:dyDescent="0.2">
      <c r="A1973" s="35" t="s">
        <v>8043</v>
      </c>
      <c r="B1973" s="35" t="s">
        <v>8044</v>
      </c>
      <c r="C1973" s="35" t="s">
        <v>8045</v>
      </c>
      <c r="D1973" s="34"/>
      <c r="E1973" s="34"/>
      <c r="F1973" s="34"/>
      <c r="G1973" s="34"/>
    </row>
    <row r="1974" spans="1:7" x14ac:dyDescent="0.2">
      <c r="A1974" s="35" t="s">
        <v>8046</v>
      </c>
      <c r="B1974" s="35" t="s">
        <v>8047</v>
      </c>
      <c r="C1974" s="35" t="s">
        <v>8048</v>
      </c>
      <c r="D1974" s="34"/>
      <c r="E1974" s="34"/>
      <c r="F1974" s="34"/>
      <c r="G1974" s="34"/>
    </row>
    <row r="1975" spans="1:7" x14ac:dyDescent="0.2">
      <c r="A1975" s="35" t="s">
        <v>8049</v>
      </c>
      <c r="B1975" s="35" t="s">
        <v>8050</v>
      </c>
      <c r="C1975" s="35" t="s">
        <v>8051</v>
      </c>
      <c r="D1975" s="34"/>
      <c r="E1975" s="34"/>
      <c r="F1975" s="34"/>
      <c r="G1975" s="34"/>
    </row>
    <row r="1976" spans="1:7" x14ac:dyDescent="0.2">
      <c r="A1976" s="35" t="s">
        <v>8052</v>
      </c>
      <c r="B1976" s="35" t="s">
        <v>8053</v>
      </c>
      <c r="C1976" s="35" t="s">
        <v>8054</v>
      </c>
      <c r="D1976" s="34"/>
      <c r="E1976" s="34"/>
      <c r="F1976" s="34"/>
      <c r="G1976" s="34"/>
    </row>
    <row r="1977" spans="1:7" x14ac:dyDescent="0.2">
      <c r="A1977" s="35" t="s">
        <v>8055</v>
      </c>
      <c r="B1977" s="35" t="s">
        <v>8056</v>
      </c>
      <c r="C1977" s="35" t="s">
        <v>8057</v>
      </c>
      <c r="D1977" s="34"/>
      <c r="E1977" s="34"/>
      <c r="F1977" s="34"/>
      <c r="G1977" s="34"/>
    </row>
    <row r="1978" spans="1:7" x14ac:dyDescent="0.2">
      <c r="A1978" s="35" t="s">
        <v>8058</v>
      </c>
      <c r="B1978" s="35" t="s">
        <v>8059</v>
      </c>
      <c r="C1978" s="35" t="s">
        <v>8060</v>
      </c>
      <c r="D1978" s="34"/>
      <c r="E1978" s="34"/>
      <c r="F1978" s="34"/>
      <c r="G1978" s="34"/>
    </row>
    <row r="1979" spans="1:7" x14ac:dyDescent="0.2">
      <c r="A1979" s="35" t="s">
        <v>8061</v>
      </c>
      <c r="B1979" s="35" t="s">
        <v>8062</v>
      </c>
      <c r="C1979" s="35" t="s">
        <v>8063</v>
      </c>
      <c r="D1979" s="34"/>
      <c r="E1979" s="34"/>
      <c r="F1979" s="34"/>
      <c r="G1979" s="34"/>
    </row>
    <row r="1980" spans="1:7" x14ac:dyDescent="0.2">
      <c r="A1980" s="35" t="s">
        <v>8064</v>
      </c>
      <c r="B1980" s="35" t="s">
        <v>8065</v>
      </c>
      <c r="C1980" s="35" t="s">
        <v>8066</v>
      </c>
      <c r="D1980" s="34"/>
      <c r="E1980" s="34"/>
      <c r="F1980" s="34"/>
      <c r="G1980" s="34"/>
    </row>
    <row r="1981" spans="1:7" x14ac:dyDescent="0.2">
      <c r="A1981" s="35" t="s">
        <v>8067</v>
      </c>
      <c r="B1981" s="35" t="s">
        <v>8068</v>
      </c>
      <c r="C1981" s="35" t="s">
        <v>8069</v>
      </c>
      <c r="D1981" s="34"/>
      <c r="E1981" s="34"/>
      <c r="F1981" s="34"/>
      <c r="G1981" s="34"/>
    </row>
    <row r="1982" spans="1:7" x14ac:dyDescent="0.2">
      <c r="A1982" s="35" t="s">
        <v>8070</v>
      </c>
      <c r="B1982" s="35" t="s">
        <v>8071</v>
      </c>
      <c r="C1982" s="35" t="s">
        <v>8072</v>
      </c>
      <c r="D1982" s="34"/>
      <c r="E1982" s="34"/>
      <c r="F1982" s="34"/>
      <c r="G1982" s="34"/>
    </row>
    <row r="1983" spans="1:7" x14ac:dyDescent="0.2">
      <c r="A1983" s="35" t="s">
        <v>8073</v>
      </c>
      <c r="B1983" s="35" t="s">
        <v>8074</v>
      </c>
      <c r="C1983" s="35" t="s">
        <v>8075</v>
      </c>
      <c r="D1983" s="34"/>
      <c r="E1983" s="34"/>
      <c r="F1983" s="34"/>
      <c r="G1983" s="34"/>
    </row>
    <row r="1984" spans="1:7" x14ac:dyDescent="0.2">
      <c r="A1984" s="35" t="s">
        <v>8076</v>
      </c>
      <c r="B1984" s="35" t="s">
        <v>8077</v>
      </c>
      <c r="C1984" s="35" t="s">
        <v>8078</v>
      </c>
      <c r="D1984" s="34"/>
      <c r="E1984" s="34"/>
      <c r="F1984" s="34"/>
      <c r="G1984" s="34"/>
    </row>
    <row r="1985" spans="1:7" x14ac:dyDescent="0.2">
      <c r="A1985" s="35" t="s">
        <v>8079</v>
      </c>
      <c r="B1985" s="35" t="s">
        <v>2580</v>
      </c>
      <c r="C1985" s="35" t="s">
        <v>8080</v>
      </c>
      <c r="D1985" s="34"/>
      <c r="E1985" s="34"/>
      <c r="F1985" s="34"/>
      <c r="G1985" s="34"/>
    </row>
    <row r="1986" spans="1:7" x14ac:dyDescent="0.2">
      <c r="A1986" s="35" t="s">
        <v>8081</v>
      </c>
      <c r="B1986" s="35" t="s">
        <v>5679</v>
      </c>
      <c r="C1986" s="35" t="s">
        <v>8082</v>
      </c>
      <c r="D1986" s="34"/>
      <c r="E1986" s="34"/>
      <c r="F1986" s="34"/>
      <c r="G1986" s="34"/>
    </row>
    <row r="1987" spans="1:7" x14ac:dyDescent="0.2">
      <c r="A1987" s="35" t="s">
        <v>8083</v>
      </c>
      <c r="B1987" s="35" t="s">
        <v>8084</v>
      </c>
      <c r="C1987" s="35" t="s">
        <v>8085</v>
      </c>
      <c r="D1987" s="34"/>
      <c r="E1987" s="34"/>
      <c r="F1987" s="34"/>
      <c r="G1987" s="34"/>
    </row>
    <row r="1988" spans="1:7" x14ac:dyDescent="0.2">
      <c r="A1988" s="35" t="s">
        <v>8086</v>
      </c>
      <c r="B1988" s="35" t="s">
        <v>8087</v>
      </c>
      <c r="C1988" s="35" t="s">
        <v>8088</v>
      </c>
      <c r="D1988" s="34"/>
      <c r="E1988" s="34"/>
      <c r="F1988" s="34"/>
      <c r="G1988" s="34"/>
    </row>
    <row r="1989" spans="1:7" x14ac:dyDescent="0.2">
      <c r="A1989" s="35" t="s">
        <v>8089</v>
      </c>
      <c r="B1989" s="35" t="s">
        <v>8090</v>
      </c>
      <c r="C1989" s="35" t="s">
        <v>8091</v>
      </c>
      <c r="D1989" s="34"/>
      <c r="E1989" s="34"/>
      <c r="F1989" s="34"/>
      <c r="G1989" s="34"/>
    </row>
    <row r="1990" spans="1:7" x14ac:dyDescent="0.2">
      <c r="A1990" s="35" t="s">
        <v>8092</v>
      </c>
      <c r="B1990" s="35" t="s">
        <v>8093</v>
      </c>
      <c r="C1990" s="35" t="s">
        <v>8094</v>
      </c>
      <c r="D1990" s="34"/>
      <c r="E1990" s="34"/>
      <c r="F1990" s="34"/>
      <c r="G1990" s="34"/>
    </row>
    <row r="1991" spans="1:7" x14ac:dyDescent="0.2">
      <c r="A1991" s="35" t="s">
        <v>8095</v>
      </c>
      <c r="B1991" s="35" t="s">
        <v>8096</v>
      </c>
      <c r="C1991" s="35" t="s">
        <v>8097</v>
      </c>
      <c r="D1991" s="34"/>
      <c r="E1991" s="34"/>
      <c r="F1991" s="34"/>
      <c r="G1991" s="34"/>
    </row>
    <row r="1992" spans="1:7" x14ac:dyDescent="0.2">
      <c r="A1992" s="35" t="s">
        <v>8098</v>
      </c>
      <c r="B1992" s="35" t="s">
        <v>8099</v>
      </c>
      <c r="C1992" s="35" t="s">
        <v>8100</v>
      </c>
      <c r="D1992" s="34"/>
      <c r="E1992" s="34"/>
      <c r="F1992" s="34"/>
      <c r="G1992" s="34"/>
    </row>
    <row r="1993" spans="1:7" x14ac:dyDescent="0.2">
      <c r="A1993" s="35" t="s">
        <v>8101</v>
      </c>
      <c r="B1993" s="35" t="s">
        <v>8102</v>
      </c>
      <c r="C1993" s="35" t="s">
        <v>8103</v>
      </c>
      <c r="D1993" s="34"/>
      <c r="E1993" s="34"/>
      <c r="F1993" s="34"/>
      <c r="G1993" s="34"/>
    </row>
    <row r="1994" spans="1:7" x14ac:dyDescent="0.2">
      <c r="A1994" s="35" t="s">
        <v>8104</v>
      </c>
      <c r="B1994" s="35" t="s">
        <v>8105</v>
      </c>
      <c r="C1994" s="35" t="s">
        <v>8106</v>
      </c>
      <c r="D1994" s="34"/>
      <c r="E1994" s="34"/>
      <c r="F1994" s="34"/>
      <c r="G1994" s="34"/>
    </row>
    <row r="1995" spans="1:7" x14ac:dyDescent="0.2">
      <c r="A1995" s="35" t="s">
        <v>8107</v>
      </c>
      <c r="B1995" s="35" t="s">
        <v>8108</v>
      </c>
      <c r="C1995" s="35" t="s">
        <v>8109</v>
      </c>
      <c r="D1995" s="34"/>
      <c r="E1995" s="34"/>
      <c r="F1995" s="34"/>
      <c r="G1995" s="34"/>
    </row>
    <row r="1996" spans="1:7" x14ac:dyDescent="0.2">
      <c r="A1996" s="35" t="s">
        <v>8110</v>
      </c>
      <c r="B1996" s="35" t="s">
        <v>8111</v>
      </c>
      <c r="C1996" s="35" t="s">
        <v>8112</v>
      </c>
      <c r="D1996" s="34"/>
      <c r="E1996" s="34"/>
      <c r="F1996" s="34"/>
      <c r="G1996" s="34"/>
    </row>
    <row r="1997" spans="1:7" x14ac:dyDescent="0.2">
      <c r="A1997" s="35" t="s">
        <v>8113</v>
      </c>
      <c r="B1997" s="35" t="s">
        <v>8114</v>
      </c>
      <c r="C1997" s="35" t="s">
        <v>8115</v>
      </c>
      <c r="D1997" s="34"/>
      <c r="E1997" s="34"/>
      <c r="F1997" s="34"/>
      <c r="G1997" s="34"/>
    </row>
    <row r="1998" spans="1:7" x14ac:dyDescent="0.2">
      <c r="A1998" s="35" t="s">
        <v>8116</v>
      </c>
      <c r="B1998" s="35" t="s">
        <v>8117</v>
      </c>
      <c r="C1998" s="35" t="s">
        <v>8118</v>
      </c>
      <c r="D1998" s="34"/>
      <c r="E1998" s="34"/>
      <c r="F1998" s="34"/>
      <c r="G1998" s="34"/>
    </row>
    <row r="1999" spans="1:7" x14ac:dyDescent="0.2">
      <c r="A1999" s="35" t="s">
        <v>8119</v>
      </c>
      <c r="B1999" s="35" t="s">
        <v>8120</v>
      </c>
      <c r="C1999" s="35" t="s">
        <v>8121</v>
      </c>
      <c r="D1999" s="34"/>
      <c r="E1999" s="34"/>
      <c r="F1999" s="34"/>
      <c r="G1999" s="34"/>
    </row>
    <row r="2000" spans="1:7" x14ac:dyDescent="0.2">
      <c r="A2000" s="35" t="s">
        <v>8122</v>
      </c>
      <c r="B2000" s="35" t="s">
        <v>488</v>
      </c>
      <c r="C2000" s="35" t="s">
        <v>6391</v>
      </c>
      <c r="D2000" s="34"/>
      <c r="E2000" s="34"/>
      <c r="F2000" s="34"/>
      <c r="G2000" s="34"/>
    </row>
    <row r="2001" spans="1:7" x14ac:dyDescent="0.2">
      <c r="A2001" s="35" t="s">
        <v>8123</v>
      </c>
      <c r="B2001" s="35" t="s">
        <v>8124</v>
      </c>
      <c r="C2001" s="35" t="s">
        <v>8125</v>
      </c>
      <c r="D2001" s="34"/>
      <c r="E2001" s="34"/>
      <c r="F2001" s="34"/>
      <c r="G2001" s="34"/>
    </row>
    <row r="2002" spans="1:7" x14ac:dyDescent="0.2">
      <c r="A2002" s="35" t="s">
        <v>8126</v>
      </c>
      <c r="B2002" s="35" t="s">
        <v>8127</v>
      </c>
      <c r="C2002" s="35" t="s">
        <v>8128</v>
      </c>
      <c r="D2002" s="34"/>
      <c r="E2002" s="34"/>
      <c r="F2002" s="34"/>
      <c r="G2002" s="34"/>
    </row>
    <row r="2003" spans="1:7" x14ac:dyDescent="0.2">
      <c r="A2003" s="35" t="s">
        <v>8129</v>
      </c>
      <c r="B2003" s="35" t="s">
        <v>8130</v>
      </c>
      <c r="C2003" s="35" t="s">
        <v>8131</v>
      </c>
      <c r="D2003" s="34"/>
      <c r="E2003" s="34"/>
      <c r="F2003" s="34"/>
      <c r="G2003" s="34"/>
    </row>
    <row r="2004" spans="1:7" x14ac:dyDescent="0.2">
      <c r="A2004" s="35" t="s">
        <v>8132</v>
      </c>
      <c r="B2004" s="35" t="s">
        <v>8133</v>
      </c>
      <c r="C2004" s="35" t="s">
        <v>8134</v>
      </c>
      <c r="D2004" s="34"/>
      <c r="E2004" s="34"/>
      <c r="F2004" s="34"/>
      <c r="G2004" s="34"/>
    </row>
    <row r="2005" spans="1:7" x14ac:dyDescent="0.2">
      <c r="A2005" s="35" t="s">
        <v>8135</v>
      </c>
      <c r="B2005" s="35" t="s">
        <v>8136</v>
      </c>
      <c r="C2005" s="35" t="s">
        <v>8137</v>
      </c>
      <c r="D2005" s="34"/>
      <c r="E2005" s="34"/>
      <c r="F2005" s="34"/>
      <c r="G2005" s="34"/>
    </row>
    <row r="2006" spans="1:7" x14ac:dyDescent="0.2">
      <c r="A2006" s="35" t="s">
        <v>8138</v>
      </c>
      <c r="B2006" s="35" t="s">
        <v>8139</v>
      </c>
      <c r="C2006" s="35" t="s">
        <v>8140</v>
      </c>
      <c r="D2006" s="34"/>
      <c r="E2006" s="34"/>
      <c r="F2006" s="34"/>
      <c r="G2006" s="34"/>
    </row>
    <row r="2007" spans="1:7" x14ac:dyDescent="0.2">
      <c r="A2007" s="35" t="s">
        <v>8141</v>
      </c>
      <c r="B2007" s="35" t="s">
        <v>8142</v>
      </c>
      <c r="C2007" s="35" t="s">
        <v>8143</v>
      </c>
      <c r="D2007" s="34"/>
      <c r="E2007" s="34"/>
      <c r="F2007" s="34"/>
      <c r="G2007" s="34"/>
    </row>
    <row r="2008" spans="1:7" x14ac:dyDescent="0.2">
      <c r="A2008" s="35" t="s">
        <v>8144</v>
      </c>
      <c r="B2008" s="35" t="s">
        <v>8145</v>
      </c>
      <c r="C2008" s="35" t="s">
        <v>8146</v>
      </c>
      <c r="D2008" s="34"/>
      <c r="E2008" s="34"/>
      <c r="F2008" s="34"/>
      <c r="G2008" s="34"/>
    </row>
    <row r="2009" spans="1:7" x14ac:dyDescent="0.2">
      <c r="A2009" s="35" t="s">
        <v>8147</v>
      </c>
      <c r="B2009" s="35" t="s">
        <v>8148</v>
      </c>
      <c r="C2009" s="35" t="s">
        <v>8149</v>
      </c>
      <c r="D2009" s="34"/>
      <c r="E2009" s="34"/>
      <c r="F2009" s="34"/>
      <c r="G2009" s="34"/>
    </row>
    <row r="2010" spans="1:7" x14ac:dyDescent="0.2">
      <c r="A2010" s="35" t="s">
        <v>8150</v>
      </c>
      <c r="B2010" s="35" t="s">
        <v>8151</v>
      </c>
      <c r="C2010" s="35" t="s">
        <v>8152</v>
      </c>
      <c r="D2010" s="34"/>
      <c r="E2010" s="34"/>
      <c r="F2010" s="34"/>
      <c r="G2010" s="34"/>
    </row>
    <row r="2011" spans="1:7" x14ac:dyDescent="0.2">
      <c r="A2011" s="35" t="s">
        <v>8153</v>
      </c>
      <c r="B2011" s="35" t="s">
        <v>8154</v>
      </c>
      <c r="C2011" s="35" t="s">
        <v>8155</v>
      </c>
      <c r="D2011" s="34"/>
      <c r="E2011" s="34"/>
      <c r="F2011" s="34"/>
      <c r="G2011" s="34"/>
    </row>
    <row r="2012" spans="1:7" x14ac:dyDescent="0.2">
      <c r="A2012" s="35" t="s">
        <v>8156</v>
      </c>
      <c r="B2012" s="35" t="s">
        <v>8157</v>
      </c>
      <c r="C2012" s="35" t="s">
        <v>8158</v>
      </c>
      <c r="D2012" s="34"/>
      <c r="E2012" s="34"/>
      <c r="F2012" s="34"/>
      <c r="G2012" s="34"/>
    </row>
    <row r="2013" spans="1:7" x14ac:dyDescent="0.2">
      <c r="A2013" s="35" t="s">
        <v>8159</v>
      </c>
      <c r="B2013" s="35" t="s">
        <v>8160</v>
      </c>
      <c r="C2013" s="35" t="s">
        <v>8161</v>
      </c>
      <c r="D2013" s="34"/>
      <c r="E2013" s="34"/>
      <c r="F2013" s="34"/>
      <c r="G2013" s="34"/>
    </row>
    <row r="2014" spans="1:7" x14ac:dyDescent="0.2">
      <c r="A2014" s="35" t="s">
        <v>8162</v>
      </c>
      <c r="B2014" s="35" t="s">
        <v>8163</v>
      </c>
      <c r="C2014" s="35" t="s">
        <v>8164</v>
      </c>
      <c r="D2014" s="34"/>
      <c r="E2014" s="34"/>
      <c r="F2014" s="34"/>
      <c r="G2014" s="34"/>
    </row>
    <row r="2015" spans="1:7" x14ac:dyDescent="0.2">
      <c r="A2015" s="35" t="s">
        <v>8165</v>
      </c>
      <c r="B2015" s="35" t="s">
        <v>8166</v>
      </c>
      <c r="C2015" s="35" t="s">
        <v>8167</v>
      </c>
      <c r="D2015" s="34"/>
      <c r="E2015" s="34"/>
      <c r="F2015" s="34"/>
      <c r="G2015" s="34"/>
    </row>
    <row r="2016" spans="1:7" x14ac:dyDescent="0.2">
      <c r="A2016" s="35" t="s">
        <v>8168</v>
      </c>
      <c r="B2016" s="35" t="s">
        <v>8169</v>
      </c>
      <c r="C2016" s="35" t="s">
        <v>8170</v>
      </c>
      <c r="D2016" s="34"/>
      <c r="E2016" s="34"/>
      <c r="F2016" s="34"/>
      <c r="G2016" s="34"/>
    </row>
    <row r="2017" spans="1:7" x14ac:dyDescent="0.2">
      <c r="A2017" s="35" t="s">
        <v>8171</v>
      </c>
      <c r="B2017" s="35" t="s">
        <v>8172</v>
      </c>
      <c r="C2017" s="35" t="s">
        <v>8173</v>
      </c>
      <c r="D2017" s="34"/>
      <c r="E2017" s="34"/>
      <c r="F2017" s="34"/>
      <c r="G2017" s="34"/>
    </row>
    <row r="2018" spans="1:7" x14ac:dyDescent="0.2">
      <c r="A2018" s="35" t="s">
        <v>8174</v>
      </c>
      <c r="B2018" s="35" t="s">
        <v>8175</v>
      </c>
      <c r="C2018" s="35" t="s">
        <v>8176</v>
      </c>
      <c r="D2018" s="34"/>
      <c r="E2018" s="34"/>
      <c r="F2018" s="34"/>
      <c r="G2018" s="34"/>
    </row>
    <row r="2019" spans="1:7" x14ac:dyDescent="0.2">
      <c r="A2019" s="35" t="s">
        <v>8177</v>
      </c>
      <c r="B2019" s="35" t="s">
        <v>8178</v>
      </c>
      <c r="C2019" s="35" t="s">
        <v>8179</v>
      </c>
      <c r="D2019" s="34"/>
      <c r="E2019" s="34"/>
      <c r="F2019" s="34"/>
      <c r="G2019" s="34"/>
    </row>
    <row r="2020" spans="1:7" x14ac:dyDescent="0.2">
      <c r="A2020" s="35" t="s">
        <v>8180</v>
      </c>
      <c r="B2020" s="35" t="s">
        <v>8181</v>
      </c>
      <c r="C2020" s="35" t="s">
        <v>8182</v>
      </c>
      <c r="D2020" s="34"/>
      <c r="E2020" s="34"/>
      <c r="F2020" s="34"/>
      <c r="G2020" s="34"/>
    </row>
    <row r="2021" spans="1:7" x14ac:dyDescent="0.2">
      <c r="A2021" s="35" t="s">
        <v>8183</v>
      </c>
      <c r="B2021" s="35" t="s">
        <v>8184</v>
      </c>
      <c r="C2021" s="35" t="s">
        <v>8185</v>
      </c>
      <c r="D2021" s="34"/>
      <c r="E2021" s="34"/>
      <c r="F2021" s="34"/>
      <c r="G2021" s="34"/>
    </row>
    <row r="2022" spans="1:7" x14ac:dyDescent="0.2">
      <c r="A2022" s="35" t="s">
        <v>8186</v>
      </c>
      <c r="B2022" s="35" t="s">
        <v>8187</v>
      </c>
      <c r="C2022" s="35" t="s">
        <v>8188</v>
      </c>
      <c r="D2022" s="34"/>
      <c r="E2022" s="34"/>
      <c r="F2022" s="34"/>
      <c r="G2022" s="34"/>
    </row>
    <row r="2023" spans="1:7" x14ac:dyDescent="0.2">
      <c r="A2023" s="35" t="s">
        <v>8189</v>
      </c>
      <c r="B2023" s="35" t="s">
        <v>8190</v>
      </c>
      <c r="C2023" s="35" t="s">
        <v>8191</v>
      </c>
      <c r="D2023" s="34"/>
      <c r="E2023" s="34"/>
      <c r="F2023" s="34"/>
      <c r="G2023" s="34"/>
    </row>
    <row r="2024" spans="1:7" x14ac:dyDescent="0.2">
      <c r="A2024" s="35" t="s">
        <v>3603</v>
      </c>
      <c r="B2024" s="35" t="s">
        <v>8192</v>
      </c>
      <c r="C2024" s="35" t="s">
        <v>8193</v>
      </c>
      <c r="D2024" s="34"/>
      <c r="E2024" s="34"/>
      <c r="F2024" s="34"/>
      <c r="G2024" s="34"/>
    </row>
    <row r="2025" spans="1:7" x14ac:dyDescent="0.2">
      <c r="A2025" s="35" t="s">
        <v>8194</v>
      </c>
      <c r="B2025" s="35" t="s">
        <v>8195</v>
      </c>
      <c r="C2025" s="35" t="s">
        <v>8196</v>
      </c>
      <c r="D2025" s="34"/>
      <c r="E2025" s="34"/>
      <c r="F2025" s="34"/>
      <c r="G2025" s="34"/>
    </row>
    <row r="2026" spans="1:7" x14ac:dyDescent="0.2">
      <c r="A2026" s="35" t="s">
        <v>8197</v>
      </c>
      <c r="B2026" s="35" t="s">
        <v>8198</v>
      </c>
      <c r="C2026" s="35" t="s">
        <v>8199</v>
      </c>
      <c r="D2026" s="34"/>
      <c r="E2026" s="34"/>
      <c r="F2026" s="34"/>
      <c r="G2026" s="34"/>
    </row>
    <row r="2027" spans="1:7" x14ac:dyDescent="0.2">
      <c r="A2027" s="35" t="s">
        <v>8200</v>
      </c>
      <c r="B2027" s="35" t="s">
        <v>6441</v>
      </c>
      <c r="C2027" s="35" t="s">
        <v>8201</v>
      </c>
      <c r="D2027" s="34"/>
      <c r="E2027" s="34"/>
      <c r="F2027" s="34"/>
      <c r="G2027" s="34"/>
    </row>
    <row r="2028" spans="1:7" x14ac:dyDescent="0.2">
      <c r="A2028" s="35" t="s">
        <v>8202</v>
      </c>
      <c r="B2028" s="35" t="s">
        <v>8203</v>
      </c>
      <c r="C2028" s="35" t="s">
        <v>8204</v>
      </c>
      <c r="D2028" s="34"/>
      <c r="E2028" s="34"/>
      <c r="F2028" s="34"/>
      <c r="G2028" s="34"/>
    </row>
    <row r="2029" spans="1:7" x14ac:dyDescent="0.2">
      <c r="A2029" s="35" t="s">
        <v>8205</v>
      </c>
      <c r="B2029" s="35" t="s">
        <v>8206</v>
      </c>
      <c r="C2029" s="35" t="s">
        <v>8207</v>
      </c>
      <c r="D2029" s="34"/>
      <c r="E2029" s="34"/>
      <c r="F2029" s="34"/>
      <c r="G2029" s="34"/>
    </row>
    <row r="2030" spans="1:7" x14ac:dyDescent="0.2">
      <c r="A2030" s="35" t="s">
        <v>8208</v>
      </c>
      <c r="B2030" s="35" t="s">
        <v>4395</v>
      </c>
      <c r="C2030" s="35" t="s">
        <v>8209</v>
      </c>
      <c r="D2030" s="34"/>
      <c r="E2030" s="34"/>
      <c r="F2030" s="34"/>
      <c r="G2030" s="34"/>
    </row>
    <row r="2031" spans="1:7" x14ac:dyDescent="0.2">
      <c r="A2031" s="35" t="s">
        <v>8210</v>
      </c>
      <c r="B2031" s="35" t="s">
        <v>8211</v>
      </c>
      <c r="C2031" s="35" t="s">
        <v>8212</v>
      </c>
      <c r="D2031" s="34"/>
      <c r="E2031" s="34"/>
      <c r="F2031" s="34"/>
      <c r="G2031" s="34"/>
    </row>
    <row r="2032" spans="1:7" x14ac:dyDescent="0.2">
      <c r="A2032" s="35" t="s">
        <v>8213</v>
      </c>
      <c r="B2032" s="35" t="s">
        <v>8214</v>
      </c>
      <c r="C2032" s="35" t="s">
        <v>8215</v>
      </c>
      <c r="D2032" s="34"/>
      <c r="E2032" s="34"/>
      <c r="F2032" s="34"/>
      <c r="G2032" s="34"/>
    </row>
    <row r="2033" spans="1:7" x14ac:dyDescent="0.2">
      <c r="A2033" s="35" t="s">
        <v>4497</v>
      </c>
      <c r="B2033" s="35" t="s">
        <v>7074</v>
      </c>
      <c r="C2033" s="35" t="s">
        <v>8216</v>
      </c>
      <c r="D2033" s="34"/>
      <c r="E2033" s="34"/>
      <c r="F2033" s="34"/>
      <c r="G2033" s="34"/>
    </row>
    <row r="2034" spans="1:7" x14ac:dyDescent="0.2">
      <c r="A2034" s="35" t="s">
        <v>8217</v>
      </c>
      <c r="B2034" s="35" t="s">
        <v>8218</v>
      </c>
      <c r="C2034" s="35" t="s">
        <v>8219</v>
      </c>
      <c r="D2034" s="34"/>
      <c r="E2034" s="34"/>
      <c r="F2034" s="34"/>
      <c r="G2034" s="34"/>
    </row>
    <row r="2035" spans="1:7" x14ac:dyDescent="0.2">
      <c r="A2035" s="35" t="s">
        <v>8220</v>
      </c>
      <c r="B2035" s="35" t="s">
        <v>8221</v>
      </c>
      <c r="C2035" s="35" t="s">
        <v>8222</v>
      </c>
      <c r="D2035" s="34"/>
      <c r="E2035" s="34"/>
      <c r="F2035" s="34"/>
      <c r="G2035" s="34"/>
    </row>
    <row r="2036" spans="1:7" x14ac:dyDescent="0.2">
      <c r="A2036" s="35" t="s">
        <v>8223</v>
      </c>
      <c r="B2036" s="35" t="s">
        <v>8224</v>
      </c>
      <c r="C2036" s="35" t="s">
        <v>8225</v>
      </c>
      <c r="D2036" s="34"/>
      <c r="E2036" s="34"/>
      <c r="F2036" s="34"/>
      <c r="G2036" s="34"/>
    </row>
    <row r="2037" spans="1:7" x14ac:dyDescent="0.2">
      <c r="A2037" s="35" t="s">
        <v>8226</v>
      </c>
      <c r="B2037" s="35" t="s">
        <v>8227</v>
      </c>
      <c r="C2037" s="35" t="s">
        <v>8228</v>
      </c>
      <c r="D2037" s="34"/>
      <c r="E2037" s="34"/>
      <c r="F2037" s="34"/>
      <c r="G2037" s="34"/>
    </row>
    <row r="2038" spans="1:7" x14ac:dyDescent="0.2">
      <c r="A2038" s="35" t="s">
        <v>8229</v>
      </c>
      <c r="B2038" s="35" t="s">
        <v>8230</v>
      </c>
      <c r="C2038" s="35" t="s">
        <v>8231</v>
      </c>
      <c r="D2038" s="34"/>
      <c r="E2038" s="34"/>
      <c r="F2038" s="34"/>
      <c r="G2038" s="34"/>
    </row>
    <row r="2039" spans="1:7" x14ac:dyDescent="0.2">
      <c r="A2039" s="35" t="s">
        <v>8232</v>
      </c>
      <c r="B2039" s="35" t="s">
        <v>8233</v>
      </c>
      <c r="C2039" s="35" t="s">
        <v>8234</v>
      </c>
      <c r="D2039" s="34"/>
      <c r="E2039" s="34"/>
      <c r="F2039" s="34"/>
      <c r="G2039" s="34"/>
    </row>
    <row r="2040" spans="1:7" x14ac:dyDescent="0.2">
      <c r="A2040" s="35" t="s">
        <v>8235</v>
      </c>
      <c r="B2040" s="35" t="s">
        <v>8236</v>
      </c>
      <c r="C2040" s="35" t="s">
        <v>8237</v>
      </c>
      <c r="D2040" s="34"/>
      <c r="E2040" s="34"/>
      <c r="F2040" s="34"/>
      <c r="G2040" s="34"/>
    </row>
    <row r="2041" spans="1:7" x14ac:dyDescent="0.2">
      <c r="A2041" s="35" t="s">
        <v>8238</v>
      </c>
      <c r="B2041" s="35" t="s">
        <v>8239</v>
      </c>
      <c r="C2041" s="35" t="s">
        <v>8240</v>
      </c>
      <c r="D2041" s="34"/>
      <c r="E2041" s="34"/>
      <c r="F2041" s="34"/>
      <c r="G2041" s="34"/>
    </row>
    <row r="2042" spans="1:7" x14ac:dyDescent="0.2">
      <c r="A2042" s="35" t="s">
        <v>8241</v>
      </c>
      <c r="B2042" s="35" t="s">
        <v>8242</v>
      </c>
      <c r="C2042" s="35" t="s">
        <v>8243</v>
      </c>
      <c r="D2042" s="34"/>
      <c r="E2042" s="34"/>
      <c r="F2042" s="34"/>
      <c r="G2042" s="34"/>
    </row>
    <row r="2043" spans="1:7" x14ac:dyDescent="0.2">
      <c r="A2043" s="35" t="s">
        <v>8244</v>
      </c>
      <c r="B2043" s="35" t="s">
        <v>8245</v>
      </c>
      <c r="C2043" s="35" t="s">
        <v>8246</v>
      </c>
      <c r="D2043" s="34"/>
      <c r="E2043" s="34"/>
      <c r="F2043" s="34"/>
      <c r="G2043" s="34"/>
    </row>
    <row r="2044" spans="1:7" x14ac:dyDescent="0.2">
      <c r="A2044" s="35" t="s">
        <v>8247</v>
      </c>
      <c r="B2044" s="35" t="s">
        <v>8248</v>
      </c>
      <c r="C2044" s="35" t="s">
        <v>8249</v>
      </c>
      <c r="D2044" s="34"/>
      <c r="E2044" s="34"/>
      <c r="F2044" s="34"/>
      <c r="G2044" s="34"/>
    </row>
    <row r="2045" spans="1:7" x14ac:dyDescent="0.2">
      <c r="A2045" s="35" t="s">
        <v>8250</v>
      </c>
      <c r="B2045" s="35" t="s">
        <v>8251</v>
      </c>
      <c r="C2045" s="35" t="s">
        <v>8252</v>
      </c>
      <c r="D2045" s="34"/>
      <c r="E2045" s="34"/>
      <c r="F2045" s="34"/>
      <c r="G2045" s="34"/>
    </row>
    <row r="2046" spans="1:7" x14ac:dyDescent="0.2">
      <c r="A2046" s="35" t="s">
        <v>8253</v>
      </c>
      <c r="B2046" s="35" t="s">
        <v>8254</v>
      </c>
      <c r="C2046" s="35" t="s">
        <v>8255</v>
      </c>
      <c r="D2046" s="34"/>
      <c r="E2046" s="34"/>
      <c r="F2046" s="34"/>
      <c r="G2046" s="34"/>
    </row>
    <row r="2047" spans="1:7" x14ac:dyDescent="0.2">
      <c r="A2047" s="35" t="s">
        <v>8256</v>
      </c>
      <c r="B2047" s="35" t="s">
        <v>8257</v>
      </c>
      <c r="C2047" s="35" t="s">
        <v>8258</v>
      </c>
      <c r="D2047" s="34"/>
      <c r="E2047" s="34"/>
      <c r="F2047" s="34"/>
      <c r="G2047" s="34"/>
    </row>
    <row r="2048" spans="1:7" x14ac:dyDescent="0.2">
      <c r="A2048" s="35" t="s">
        <v>8259</v>
      </c>
      <c r="B2048" s="35" t="s">
        <v>8260</v>
      </c>
      <c r="C2048" s="35" t="s">
        <v>8261</v>
      </c>
      <c r="D2048" s="34"/>
      <c r="E2048" s="34"/>
      <c r="F2048" s="34"/>
      <c r="G2048" s="34"/>
    </row>
    <row r="2049" spans="1:7" x14ac:dyDescent="0.2">
      <c r="A2049" s="35" t="s">
        <v>8262</v>
      </c>
      <c r="B2049" s="35" t="s">
        <v>8263</v>
      </c>
      <c r="C2049" s="35" t="s">
        <v>8264</v>
      </c>
      <c r="D2049" s="34"/>
      <c r="E2049" s="34"/>
      <c r="F2049" s="34"/>
      <c r="G2049" s="34"/>
    </row>
    <row r="2050" spans="1:7" x14ac:dyDescent="0.2">
      <c r="A2050" s="35" t="s">
        <v>8265</v>
      </c>
      <c r="B2050" s="35" t="s">
        <v>8266</v>
      </c>
      <c r="C2050" s="35" t="s">
        <v>8267</v>
      </c>
      <c r="D2050" s="34"/>
      <c r="E2050" s="34"/>
      <c r="F2050" s="34"/>
      <c r="G2050" s="34"/>
    </row>
    <row r="2051" spans="1:7" x14ac:dyDescent="0.2">
      <c r="A2051" s="35" t="s">
        <v>8268</v>
      </c>
      <c r="B2051" s="35" t="s">
        <v>8269</v>
      </c>
      <c r="C2051" s="35" t="s">
        <v>8270</v>
      </c>
      <c r="D2051" s="34"/>
      <c r="E2051" s="34"/>
      <c r="F2051" s="34"/>
      <c r="G2051" s="34"/>
    </row>
    <row r="2052" spans="1:7" x14ac:dyDescent="0.2">
      <c r="A2052" s="35" t="s">
        <v>8271</v>
      </c>
      <c r="B2052" s="35" t="s">
        <v>8272</v>
      </c>
      <c r="C2052" s="35" t="s">
        <v>8273</v>
      </c>
      <c r="D2052" s="34"/>
      <c r="E2052" s="34"/>
      <c r="F2052" s="34"/>
      <c r="G2052" s="34"/>
    </row>
    <row r="2053" spans="1:7" x14ac:dyDescent="0.2">
      <c r="A2053" s="35" t="s">
        <v>8274</v>
      </c>
      <c r="B2053" s="35" t="s">
        <v>8275</v>
      </c>
      <c r="C2053" s="35" t="s">
        <v>8276</v>
      </c>
      <c r="D2053" s="34"/>
      <c r="E2053" s="34"/>
      <c r="F2053" s="34"/>
      <c r="G2053" s="34"/>
    </row>
    <row r="2054" spans="1:7" x14ac:dyDescent="0.2">
      <c r="A2054" s="35" t="s">
        <v>8277</v>
      </c>
      <c r="B2054" s="35" t="s">
        <v>8278</v>
      </c>
      <c r="C2054" s="35" t="s">
        <v>8279</v>
      </c>
      <c r="D2054" s="34"/>
      <c r="E2054" s="34"/>
      <c r="F2054" s="34"/>
      <c r="G2054" s="34"/>
    </row>
    <row r="2055" spans="1:7" x14ac:dyDescent="0.2">
      <c r="A2055" s="35" t="s">
        <v>8280</v>
      </c>
      <c r="B2055" s="35" t="s">
        <v>8281</v>
      </c>
      <c r="C2055" s="35" t="s">
        <v>8282</v>
      </c>
      <c r="D2055" s="34"/>
      <c r="E2055" s="34"/>
      <c r="F2055" s="34"/>
      <c r="G2055" s="34"/>
    </row>
    <row r="2056" spans="1:7" x14ac:dyDescent="0.2">
      <c r="A2056" s="35" t="s">
        <v>8283</v>
      </c>
      <c r="B2056" s="35" t="s">
        <v>8284</v>
      </c>
      <c r="C2056" s="35" t="s">
        <v>8285</v>
      </c>
      <c r="D2056" s="34"/>
      <c r="E2056" s="34"/>
      <c r="F2056" s="34"/>
      <c r="G2056" s="34"/>
    </row>
    <row r="2057" spans="1:7" x14ac:dyDescent="0.2">
      <c r="A2057" s="35" t="s">
        <v>8286</v>
      </c>
      <c r="B2057" s="35" t="s">
        <v>8287</v>
      </c>
      <c r="C2057" s="35" t="s">
        <v>8288</v>
      </c>
      <c r="D2057" s="34"/>
      <c r="E2057" s="34"/>
      <c r="F2057" s="34"/>
      <c r="G2057" s="34"/>
    </row>
    <row r="2058" spans="1:7" x14ac:dyDescent="0.2">
      <c r="A2058" s="35" t="s">
        <v>8289</v>
      </c>
      <c r="B2058" s="35" t="s">
        <v>8290</v>
      </c>
      <c r="C2058" s="35" t="s">
        <v>8291</v>
      </c>
      <c r="D2058" s="34"/>
      <c r="E2058" s="34"/>
      <c r="F2058" s="34"/>
      <c r="G2058" s="34"/>
    </row>
    <row r="2059" spans="1:7" x14ac:dyDescent="0.2">
      <c r="A2059" s="35" t="s">
        <v>8292</v>
      </c>
      <c r="B2059" s="35" t="s">
        <v>8293</v>
      </c>
      <c r="C2059" s="35" t="s">
        <v>8294</v>
      </c>
      <c r="D2059" s="34"/>
      <c r="E2059" s="34"/>
      <c r="F2059" s="34"/>
      <c r="G2059" s="34"/>
    </row>
    <row r="2060" spans="1:7" x14ac:dyDescent="0.2">
      <c r="A2060" s="35" t="s">
        <v>8295</v>
      </c>
      <c r="B2060" s="35" t="s">
        <v>8296</v>
      </c>
      <c r="C2060" s="35" t="s">
        <v>8297</v>
      </c>
      <c r="D2060" s="34"/>
      <c r="E2060" s="34"/>
      <c r="F2060" s="34"/>
      <c r="G2060" s="34"/>
    </row>
    <row r="2061" spans="1:7" x14ac:dyDescent="0.2">
      <c r="A2061" s="35" t="s">
        <v>8298</v>
      </c>
      <c r="B2061" s="35" t="s">
        <v>2802</v>
      </c>
      <c r="C2061" s="35" t="s">
        <v>8299</v>
      </c>
      <c r="D2061" s="34"/>
      <c r="E2061" s="34"/>
      <c r="F2061" s="34"/>
      <c r="G2061" s="34"/>
    </row>
    <row r="2062" spans="1:7" x14ac:dyDescent="0.2">
      <c r="A2062" s="35" t="s">
        <v>8300</v>
      </c>
      <c r="B2062" s="35" t="s">
        <v>8301</v>
      </c>
      <c r="C2062" s="35" t="s">
        <v>8302</v>
      </c>
      <c r="D2062" s="34"/>
      <c r="E2062" s="34"/>
      <c r="F2062" s="34"/>
      <c r="G2062" s="34"/>
    </row>
    <row r="2063" spans="1:7" x14ac:dyDescent="0.2">
      <c r="A2063" s="35" t="s">
        <v>8303</v>
      </c>
      <c r="B2063" s="35" t="s">
        <v>8304</v>
      </c>
      <c r="C2063" s="35" t="s">
        <v>8305</v>
      </c>
      <c r="D2063" s="34"/>
      <c r="E2063" s="34"/>
      <c r="F2063" s="34"/>
      <c r="G2063" s="34"/>
    </row>
    <row r="2064" spans="1:7" x14ac:dyDescent="0.2">
      <c r="A2064" s="35" t="s">
        <v>8306</v>
      </c>
      <c r="B2064" s="35" t="s">
        <v>8307</v>
      </c>
      <c r="C2064" s="35" t="s">
        <v>8308</v>
      </c>
      <c r="D2064" s="34"/>
      <c r="E2064" s="34"/>
      <c r="F2064" s="34"/>
      <c r="G2064" s="34"/>
    </row>
    <row r="2065" spans="1:7" x14ac:dyDescent="0.2">
      <c r="A2065" s="35" t="s">
        <v>8309</v>
      </c>
      <c r="B2065" s="35" t="s">
        <v>8310</v>
      </c>
      <c r="C2065" s="35" t="s">
        <v>8311</v>
      </c>
      <c r="D2065" s="34"/>
      <c r="E2065" s="34"/>
      <c r="F2065" s="34"/>
      <c r="G2065" s="34"/>
    </row>
    <row r="2066" spans="1:7" x14ac:dyDescent="0.2">
      <c r="A2066" s="35" t="s">
        <v>8312</v>
      </c>
      <c r="B2066" s="35" t="s">
        <v>8313</v>
      </c>
      <c r="C2066" s="35" t="s">
        <v>8314</v>
      </c>
      <c r="D2066" s="34"/>
      <c r="E2066" s="34"/>
      <c r="F2066" s="34"/>
      <c r="G2066" s="34"/>
    </row>
    <row r="2067" spans="1:7" x14ac:dyDescent="0.2">
      <c r="A2067" s="35" t="s">
        <v>8315</v>
      </c>
      <c r="B2067" s="35" t="s">
        <v>8316</v>
      </c>
      <c r="C2067" s="35" t="s">
        <v>8317</v>
      </c>
      <c r="D2067" s="34"/>
      <c r="E2067" s="34"/>
      <c r="F2067" s="34"/>
      <c r="G2067" s="34"/>
    </row>
    <row r="2068" spans="1:7" x14ac:dyDescent="0.2">
      <c r="A2068" s="35" t="s">
        <v>8318</v>
      </c>
      <c r="B2068" s="35" t="s">
        <v>8319</v>
      </c>
      <c r="C2068" s="35" t="s">
        <v>8320</v>
      </c>
      <c r="D2068" s="34"/>
      <c r="E2068" s="34"/>
      <c r="F2068" s="34"/>
      <c r="G2068" s="34"/>
    </row>
    <row r="2069" spans="1:7" x14ac:dyDescent="0.2">
      <c r="A2069" s="35" t="s">
        <v>8321</v>
      </c>
      <c r="B2069" s="35" t="s">
        <v>8322</v>
      </c>
      <c r="C2069" s="35" t="s">
        <v>8323</v>
      </c>
      <c r="D2069" s="34"/>
      <c r="E2069" s="34"/>
      <c r="F2069" s="34"/>
      <c r="G2069" s="34"/>
    </row>
    <row r="2070" spans="1:7" x14ac:dyDescent="0.2">
      <c r="A2070" s="35" t="s">
        <v>8324</v>
      </c>
      <c r="B2070" s="35" t="s">
        <v>8325</v>
      </c>
      <c r="C2070" s="35" t="s">
        <v>8326</v>
      </c>
      <c r="D2070" s="34"/>
      <c r="E2070" s="34"/>
      <c r="F2070" s="34"/>
      <c r="G2070" s="34"/>
    </row>
    <row r="2071" spans="1:7" x14ac:dyDescent="0.2">
      <c r="A2071" s="35" t="s">
        <v>8327</v>
      </c>
      <c r="B2071" s="35" t="s">
        <v>8328</v>
      </c>
      <c r="C2071" s="35" t="s">
        <v>8329</v>
      </c>
      <c r="D2071" s="34"/>
      <c r="E2071" s="34"/>
      <c r="F2071" s="34"/>
      <c r="G2071" s="34"/>
    </row>
    <row r="2072" spans="1:7" x14ac:dyDescent="0.2">
      <c r="A2072" s="35" t="s">
        <v>8330</v>
      </c>
      <c r="B2072" s="35" t="s">
        <v>2957</v>
      </c>
      <c r="C2072" s="35" t="s">
        <v>8331</v>
      </c>
      <c r="D2072" s="34"/>
      <c r="E2072" s="34"/>
      <c r="F2072" s="34"/>
      <c r="G2072" s="34"/>
    </row>
    <row r="2073" spans="1:7" x14ac:dyDescent="0.2">
      <c r="A2073" s="35" t="s">
        <v>8332</v>
      </c>
      <c r="B2073" s="35" t="s">
        <v>7231</v>
      </c>
      <c r="C2073" s="35" t="s">
        <v>8333</v>
      </c>
      <c r="D2073" s="34"/>
      <c r="E2073" s="34"/>
      <c r="F2073" s="34"/>
      <c r="G2073" s="34"/>
    </row>
    <row r="2074" spans="1:7" x14ac:dyDescent="0.2">
      <c r="A2074" s="35" t="s">
        <v>8334</v>
      </c>
      <c r="B2074" s="35" t="s">
        <v>8335</v>
      </c>
      <c r="C2074" s="35" t="s">
        <v>8336</v>
      </c>
      <c r="D2074" s="34"/>
      <c r="E2074" s="34"/>
      <c r="F2074" s="34"/>
      <c r="G2074" s="34"/>
    </row>
    <row r="2075" spans="1:7" x14ac:dyDescent="0.2">
      <c r="A2075" s="35" t="s">
        <v>8337</v>
      </c>
      <c r="B2075" s="35" t="s">
        <v>8338</v>
      </c>
      <c r="C2075" s="35" t="s">
        <v>8339</v>
      </c>
      <c r="D2075" s="34"/>
      <c r="E2075" s="34"/>
      <c r="F2075" s="34"/>
      <c r="G2075" s="34"/>
    </row>
    <row r="2076" spans="1:7" x14ac:dyDescent="0.2">
      <c r="A2076" s="35" t="s">
        <v>8340</v>
      </c>
      <c r="B2076" s="35" t="s">
        <v>8341</v>
      </c>
      <c r="C2076" s="35" t="s">
        <v>8342</v>
      </c>
      <c r="D2076" s="34"/>
      <c r="E2076" s="34"/>
      <c r="F2076" s="34"/>
      <c r="G2076" s="34"/>
    </row>
    <row r="2077" spans="1:7" x14ac:dyDescent="0.2">
      <c r="A2077" s="35" t="s">
        <v>8343</v>
      </c>
      <c r="B2077" s="35" t="s">
        <v>8344</v>
      </c>
      <c r="C2077" s="35" t="s">
        <v>8345</v>
      </c>
      <c r="D2077" s="34"/>
      <c r="E2077" s="34"/>
      <c r="F2077" s="34"/>
      <c r="G2077" s="34"/>
    </row>
    <row r="2078" spans="1:7" x14ac:dyDescent="0.2">
      <c r="A2078" s="35" t="s">
        <v>8346</v>
      </c>
      <c r="B2078" s="35" t="s">
        <v>8347</v>
      </c>
      <c r="C2078" s="35" t="s">
        <v>8348</v>
      </c>
      <c r="D2078" s="34"/>
      <c r="E2078" s="34"/>
      <c r="F2078" s="34"/>
      <c r="G2078" s="34"/>
    </row>
    <row r="2079" spans="1:7" x14ac:dyDescent="0.2">
      <c r="A2079" s="35" t="s">
        <v>8349</v>
      </c>
      <c r="B2079" s="35" t="s">
        <v>8350</v>
      </c>
      <c r="C2079" s="35" t="s">
        <v>8351</v>
      </c>
      <c r="D2079" s="34"/>
      <c r="E2079" s="34"/>
      <c r="F2079" s="34"/>
      <c r="G2079" s="34"/>
    </row>
    <row r="2080" spans="1:7" x14ac:dyDescent="0.2">
      <c r="A2080" s="35" t="s">
        <v>6907</v>
      </c>
      <c r="B2080" s="35" t="s">
        <v>8352</v>
      </c>
      <c r="C2080" s="35" t="s">
        <v>8353</v>
      </c>
      <c r="D2080" s="34"/>
      <c r="E2080" s="34"/>
      <c r="F2080" s="34"/>
      <c r="G2080" s="34"/>
    </row>
    <row r="2081" spans="1:7" x14ac:dyDescent="0.2">
      <c r="A2081" s="35" t="s">
        <v>8354</v>
      </c>
      <c r="B2081" s="35" t="s">
        <v>8355</v>
      </c>
      <c r="C2081" s="35" t="s">
        <v>8356</v>
      </c>
      <c r="D2081" s="34"/>
      <c r="E2081" s="34"/>
      <c r="F2081" s="34"/>
      <c r="G2081" s="34"/>
    </row>
    <row r="2082" spans="1:7" x14ac:dyDescent="0.2">
      <c r="A2082" s="35" t="s">
        <v>8357</v>
      </c>
      <c r="B2082" s="35" t="s">
        <v>8358</v>
      </c>
      <c r="C2082" s="35" t="s">
        <v>8359</v>
      </c>
      <c r="D2082" s="34"/>
      <c r="E2082" s="34"/>
      <c r="F2082" s="34"/>
      <c r="G2082" s="34"/>
    </row>
    <row r="2083" spans="1:7" x14ac:dyDescent="0.2">
      <c r="A2083" s="35" t="s">
        <v>8360</v>
      </c>
      <c r="B2083" s="35" t="s">
        <v>8361</v>
      </c>
      <c r="C2083" s="35" t="s">
        <v>8362</v>
      </c>
      <c r="D2083" s="34"/>
      <c r="E2083" s="34"/>
      <c r="F2083" s="34"/>
      <c r="G2083" s="34"/>
    </row>
    <row r="2084" spans="1:7" x14ac:dyDescent="0.2">
      <c r="A2084" s="35" t="s">
        <v>8363</v>
      </c>
      <c r="B2084" s="35" t="s">
        <v>8364</v>
      </c>
      <c r="C2084" s="35" t="s">
        <v>8365</v>
      </c>
      <c r="D2084" s="34"/>
      <c r="E2084" s="34"/>
      <c r="F2084" s="34"/>
      <c r="G2084" s="34"/>
    </row>
    <row r="2085" spans="1:7" x14ac:dyDescent="0.2">
      <c r="A2085" s="35" t="s">
        <v>8366</v>
      </c>
      <c r="B2085" s="35" t="s">
        <v>8367</v>
      </c>
      <c r="C2085" s="35" t="s">
        <v>8368</v>
      </c>
      <c r="D2085" s="34"/>
      <c r="E2085" s="34"/>
      <c r="F2085" s="34"/>
      <c r="G2085" s="34"/>
    </row>
    <row r="2086" spans="1:7" x14ac:dyDescent="0.2">
      <c r="A2086" s="35" t="s">
        <v>8369</v>
      </c>
      <c r="B2086" s="35" t="s">
        <v>8370</v>
      </c>
      <c r="C2086" s="35" t="s">
        <v>8371</v>
      </c>
      <c r="D2086" s="34"/>
      <c r="E2086" s="34"/>
      <c r="F2086" s="34"/>
      <c r="G2086" s="34"/>
    </row>
    <row r="2087" spans="1:7" x14ac:dyDescent="0.2">
      <c r="A2087" s="35" t="s">
        <v>8372</v>
      </c>
      <c r="B2087" s="35" t="s">
        <v>8373</v>
      </c>
      <c r="C2087" s="35" t="s">
        <v>8374</v>
      </c>
      <c r="D2087" s="34"/>
      <c r="E2087" s="34"/>
      <c r="F2087" s="34"/>
      <c r="G2087" s="34"/>
    </row>
    <row r="2088" spans="1:7" x14ac:dyDescent="0.2">
      <c r="A2088" s="35" t="s">
        <v>8375</v>
      </c>
      <c r="B2088" s="35" t="s">
        <v>8376</v>
      </c>
      <c r="C2088" s="35" t="s">
        <v>8377</v>
      </c>
      <c r="D2088" s="34"/>
      <c r="E2088" s="34"/>
      <c r="F2088" s="34"/>
      <c r="G2088" s="34"/>
    </row>
    <row r="2089" spans="1:7" x14ac:dyDescent="0.2">
      <c r="A2089" s="35" t="s">
        <v>8378</v>
      </c>
      <c r="B2089" s="35" t="s">
        <v>8379</v>
      </c>
      <c r="C2089" s="35" t="s">
        <v>8380</v>
      </c>
      <c r="D2089" s="34"/>
      <c r="E2089" s="34"/>
      <c r="F2089" s="34"/>
      <c r="G2089" s="34"/>
    </row>
    <row r="2090" spans="1:7" x14ac:dyDescent="0.2">
      <c r="A2090" s="35" t="s">
        <v>8381</v>
      </c>
      <c r="B2090" s="35" t="s">
        <v>8382</v>
      </c>
      <c r="C2090" s="35" t="s">
        <v>8383</v>
      </c>
      <c r="D2090" s="34"/>
      <c r="E2090" s="34"/>
      <c r="F2090" s="34"/>
      <c r="G2090" s="34"/>
    </row>
    <row r="2091" spans="1:7" x14ac:dyDescent="0.2">
      <c r="A2091" s="35" t="s">
        <v>8384</v>
      </c>
      <c r="B2091" s="35" t="s">
        <v>8385</v>
      </c>
      <c r="C2091" s="35" t="s">
        <v>8386</v>
      </c>
      <c r="D2091" s="34"/>
      <c r="E2091" s="34"/>
      <c r="F2091" s="34"/>
      <c r="G2091" s="34"/>
    </row>
    <row r="2092" spans="1:7" x14ac:dyDescent="0.2">
      <c r="A2092" s="35" t="s">
        <v>8387</v>
      </c>
      <c r="B2092" s="35" t="s">
        <v>8388</v>
      </c>
      <c r="C2092" s="35" t="s">
        <v>8389</v>
      </c>
      <c r="D2092" s="34"/>
      <c r="E2092" s="34"/>
      <c r="F2092" s="34"/>
      <c r="G2092" s="34"/>
    </row>
    <row r="2093" spans="1:7" x14ac:dyDescent="0.2">
      <c r="A2093" s="35" t="s">
        <v>8390</v>
      </c>
      <c r="B2093" s="35" t="s">
        <v>8391</v>
      </c>
      <c r="C2093" s="35" t="s">
        <v>8392</v>
      </c>
      <c r="D2093" s="34"/>
      <c r="E2093" s="34"/>
      <c r="F2093" s="34"/>
      <c r="G2093" s="34"/>
    </row>
    <row r="2094" spans="1:7" x14ac:dyDescent="0.2">
      <c r="A2094" s="35" t="s">
        <v>8393</v>
      </c>
      <c r="B2094" s="35" t="s">
        <v>8394</v>
      </c>
      <c r="C2094" s="35" t="s">
        <v>8395</v>
      </c>
      <c r="D2094" s="34"/>
      <c r="E2094" s="34"/>
      <c r="F2094" s="34"/>
      <c r="G2094" s="34"/>
    </row>
    <row r="2095" spans="1:7" x14ac:dyDescent="0.2">
      <c r="A2095" s="35" t="s">
        <v>8396</v>
      </c>
      <c r="B2095" s="35" t="s">
        <v>8397</v>
      </c>
      <c r="C2095" s="35" t="s">
        <v>8398</v>
      </c>
      <c r="D2095" s="34"/>
      <c r="E2095" s="34"/>
      <c r="F2095" s="34"/>
      <c r="G2095" s="34"/>
    </row>
    <row r="2096" spans="1:7" x14ac:dyDescent="0.2">
      <c r="A2096" s="35" t="s">
        <v>8399</v>
      </c>
      <c r="B2096" s="35" t="s">
        <v>8400</v>
      </c>
      <c r="C2096" s="35" t="s">
        <v>8401</v>
      </c>
      <c r="D2096" s="34"/>
      <c r="E2096" s="34"/>
      <c r="F2096" s="34"/>
      <c r="G2096" s="34"/>
    </row>
    <row r="2097" spans="1:7" x14ac:dyDescent="0.2">
      <c r="A2097" s="35" t="s">
        <v>8402</v>
      </c>
      <c r="B2097" s="35" t="s">
        <v>8403</v>
      </c>
      <c r="C2097" s="35" t="s">
        <v>8404</v>
      </c>
      <c r="D2097" s="34"/>
      <c r="E2097" s="34"/>
      <c r="F2097" s="34"/>
      <c r="G2097" s="34"/>
    </row>
    <row r="2098" spans="1:7" x14ac:dyDescent="0.2">
      <c r="A2098" s="35" t="s">
        <v>8405</v>
      </c>
      <c r="B2098" s="35" t="s">
        <v>8406</v>
      </c>
      <c r="C2098" s="35" t="s">
        <v>8407</v>
      </c>
      <c r="D2098" s="34"/>
      <c r="E2098" s="34"/>
      <c r="F2098" s="34"/>
      <c r="G2098" s="34"/>
    </row>
    <row r="2099" spans="1:7" x14ac:dyDescent="0.2">
      <c r="A2099" s="35" t="s">
        <v>8408</v>
      </c>
      <c r="B2099" s="35" t="s">
        <v>8409</v>
      </c>
      <c r="C2099" s="35" t="s">
        <v>8410</v>
      </c>
      <c r="D2099" s="34"/>
      <c r="E2099" s="34"/>
      <c r="F2099" s="34"/>
      <c r="G2099" s="34"/>
    </row>
    <row r="2100" spans="1:7" x14ac:dyDescent="0.2">
      <c r="A2100" s="35" t="s">
        <v>8411</v>
      </c>
      <c r="B2100" s="35" t="s">
        <v>8412</v>
      </c>
      <c r="C2100" s="35" t="s">
        <v>8413</v>
      </c>
      <c r="D2100" s="34"/>
      <c r="E2100" s="34"/>
      <c r="F2100" s="34"/>
      <c r="G2100" s="34"/>
    </row>
    <row r="2101" spans="1:7" x14ac:dyDescent="0.2">
      <c r="A2101" s="35" t="s">
        <v>8414</v>
      </c>
      <c r="B2101" s="35" t="s">
        <v>8415</v>
      </c>
      <c r="C2101" s="35" t="s">
        <v>8416</v>
      </c>
      <c r="D2101" s="34"/>
      <c r="E2101" s="34"/>
      <c r="F2101" s="34"/>
      <c r="G2101" s="34"/>
    </row>
    <row r="2102" spans="1:7" x14ac:dyDescent="0.2">
      <c r="A2102" s="35" t="s">
        <v>8417</v>
      </c>
      <c r="B2102" s="35" t="s">
        <v>8418</v>
      </c>
      <c r="C2102" s="35" t="s">
        <v>8419</v>
      </c>
      <c r="D2102" s="34"/>
      <c r="E2102" s="34"/>
      <c r="F2102" s="34"/>
      <c r="G2102" s="34"/>
    </row>
    <row r="2103" spans="1:7" x14ac:dyDescent="0.2">
      <c r="A2103" s="35" t="s">
        <v>8420</v>
      </c>
      <c r="B2103" s="35" t="s">
        <v>8421</v>
      </c>
      <c r="C2103" s="35" t="s">
        <v>8422</v>
      </c>
      <c r="D2103" s="34"/>
      <c r="E2103" s="34"/>
      <c r="F2103" s="34"/>
      <c r="G2103" s="34"/>
    </row>
    <row r="2104" spans="1:7" x14ac:dyDescent="0.2">
      <c r="A2104" s="35" t="s">
        <v>8423</v>
      </c>
      <c r="B2104" s="35" t="s">
        <v>8424</v>
      </c>
      <c r="C2104" s="35" t="s">
        <v>8425</v>
      </c>
      <c r="D2104" s="34"/>
      <c r="E2104" s="34"/>
      <c r="F2104" s="34"/>
      <c r="G2104" s="34"/>
    </row>
    <row r="2105" spans="1:7" x14ac:dyDescent="0.2">
      <c r="A2105" s="35" t="s">
        <v>8426</v>
      </c>
      <c r="B2105" s="35" t="s">
        <v>8427</v>
      </c>
      <c r="C2105" s="35" t="s">
        <v>8428</v>
      </c>
      <c r="D2105" s="34"/>
      <c r="E2105" s="34"/>
      <c r="F2105" s="34"/>
      <c r="G2105" s="34"/>
    </row>
    <row r="2106" spans="1:7" x14ac:dyDescent="0.2">
      <c r="A2106" s="35" t="s">
        <v>8429</v>
      </c>
      <c r="B2106" s="35" t="s">
        <v>8430</v>
      </c>
      <c r="C2106" s="35" t="s">
        <v>8431</v>
      </c>
      <c r="D2106" s="34"/>
      <c r="E2106" s="34"/>
      <c r="F2106" s="34"/>
      <c r="G2106" s="34"/>
    </row>
    <row r="2107" spans="1:7" x14ac:dyDescent="0.2">
      <c r="A2107" s="35" t="s">
        <v>8432</v>
      </c>
      <c r="B2107" s="35" t="s">
        <v>8433</v>
      </c>
      <c r="C2107" s="35" t="s">
        <v>8434</v>
      </c>
      <c r="D2107" s="34"/>
      <c r="E2107" s="34"/>
      <c r="F2107" s="34"/>
      <c r="G2107" s="34"/>
    </row>
    <row r="2108" spans="1:7" x14ac:dyDescent="0.2">
      <c r="A2108" s="35" t="s">
        <v>8435</v>
      </c>
      <c r="B2108" s="35" t="s">
        <v>8436</v>
      </c>
      <c r="C2108" s="35" t="s">
        <v>8437</v>
      </c>
      <c r="D2108" s="34"/>
      <c r="E2108" s="34"/>
      <c r="F2108" s="34"/>
      <c r="G2108" s="34"/>
    </row>
    <row r="2109" spans="1:7" x14ac:dyDescent="0.2">
      <c r="A2109" s="35" t="s">
        <v>8438</v>
      </c>
      <c r="B2109" s="35" t="s">
        <v>8439</v>
      </c>
      <c r="C2109" s="35" t="s">
        <v>8440</v>
      </c>
      <c r="D2109" s="34"/>
      <c r="E2109" s="34"/>
      <c r="F2109" s="34"/>
      <c r="G2109" s="34"/>
    </row>
    <row r="2110" spans="1:7" x14ac:dyDescent="0.2">
      <c r="A2110" s="35" t="s">
        <v>8441</v>
      </c>
      <c r="B2110" s="35" t="s">
        <v>8442</v>
      </c>
      <c r="C2110" s="35" t="s">
        <v>8443</v>
      </c>
      <c r="D2110" s="34"/>
      <c r="E2110" s="34"/>
      <c r="F2110" s="34"/>
      <c r="G2110" s="34"/>
    </row>
    <row r="2111" spans="1:7" x14ac:dyDescent="0.2">
      <c r="A2111" s="35" t="s">
        <v>8444</v>
      </c>
      <c r="B2111" s="35" t="s">
        <v>8445</v>
      </c>
      <c r="C2111" s="35" t="s">
        <v>8446</v>
      </c>
      <c r="D2111" s="34"/>
      <c r="E2111" s="34"/>
      <c r="F2111" s="34"/>
      <c r="G2111" s="34"/>
    </row>
    <row r="2112" spans="1:7" x14ac:dyDescent="0.2">
      <c r="A2112" s="35" t="s">
        <v>8447</v>
      </c>
      <c r="B2112" s="35" t="s">
        <v>8448</v>
      </c>
      <c r="C2112" s="35" t="s">
        <v>8449</v>
      </c>
      <c r="D2112" s="34"/>
      <c r="E2112" s="34"/>
      <c r="F2112" s="34"/>
      <c r="G2112" s="34"/>
    </row>
    <row r="2113" spans="1:7" x14ac:dyDescent="0.2">
      <c r="A2113" s="35" t="s">
        <v>8450</v>
      </c>
      <c r="B2113" s="35" t="s">
        <v>8451</v>
      </c>
      <c r="C2113" s="35" t="s">
        <v>8452</v>
      </c>
      <c r="D2113" s="34"/>
      <c r="E2113" s="34"/>
      <c r="F2113" s="34"/>
      <c r="G2113" s="34"/>
    </row>
    <row r="2114" spans="1:7" x14ac:dyDescent="0.2">
      <c r="A2114" s="35" t="s">
        <v>8453</v>
      </c>
      <c r="B2114" s="35" t="s">
        <v>8454</v>
      </c>
      <c r="C2114" s="35" t="s">
        <v>8455</v>
      </c>
      <c r="D2114" s="34"/>
      <c r="E2114" s="34"/>
      <c r="F2114" s="34"/>
      <c r="G2114" s="34"/>
    </row>
    <row r="2115" spans="1:7" x14ac:dyDescent="0.2">
      <c r="A2115" s="35" t="s">
        <v>8456</v>
      </c>
      <c r="B2115" s="35" t="s">
        <v>8457</v>
      </c>
      <c r="C2115" s="35" t="s">
        <v>8458</v>
      </c>
      <c r="D2115" s="34"/>
      <c r="E2115" s="34"/>
      <c r="F2115" s="34"/>
      <c r="G2115" s="34"/>
    </row>
    <row r="2116" spans="1:7" x14ac:dyDescent="0.2">
      <c r="A2116" s="35" t="s">
        <v>8459</v>
      </c>
      <c r="B2116" s="35" t="s">
        <v>8460</v>
      </c>
      <c r="C2116" s="35" t="s">
        <v>8461</v>
      </c>
      <c r="D2116" s="34"/>
      <c r="E2116" s="34"/>
      <c r="F2116" s="34"/>
      <c r="G2116" s="34"/>
    </row>
    <row r="2117" spans="1:7" x14ac:dyDescent="0.2">
      <c r="A2117" s="35" t="s">
        <v>8462</v>
      </c>
      <c r="B2117" s="35" t="s">
        <v>239</v>
      </c>
      <c r="C2117" s="35" t="s">
        <v>8463</v>
      </c>
      <c r="D2117" s="34"/>
      <c r="E2117" s="34"/>
      <c r="F2117" s="34"/>
      <c r="G2117" s="34"/>
    </row>
    <row r="2118" spans="1:7" x14ac:dyDescent="0.2">
      <c r="A2118" s="35" t="s">
        <v>8464</v>
      </c>
      <c r="B2118" s="35" t="s">
        <v>8465</v>
      </c>
      <c r="C2118" s="35" t="s">
        <v>8466</v>
      </c>
      <c r="D2118" s="34"/>
      <c r="E2118" s="34"/>
      <c r="F2118" s="34"/>
      <c r="G2118" s="34"/>
    </row>
    <row r="2119" spans="1:7" x14ac:dyDescent="0.2">
      <c r="A2119" s="35" t="s">
        <v>8467</v>
      </c>
      <c r="B2119" s="35" t="s">
        <v>8468</v>
      </c>
      <c r="C2119" s="35" t="s">
        <v>8469</v>
      </c>
      <c r="D2119" s="34"/>
      <c r="E2119" s="34"/>
      <c r="F2119" s="34"/>
      <c r="G2119" s="34"/>
    </row>
    <row r="2120" spans="1:7" x14ac:dyDescent="0.2">
      <c r="A2120" s="35" t="s">
        <v>8470</v>
      </c>
      <c r="B2120" s="35" t="s">
        <v>8471</v>
      </c>
      <c r="C2120" s="35" t="s">
        <v>8472</v>
      </c>
      <c r="D2120" s="34"/>
      <c r="E2120" s="34"/>
      <c r="F2120" s="34"/>
      <c r="G2120" s="34"/>
    </row>
    <row r="2121" spans="1:7" x14ac:dyDescent="0.2">
      <c r="A2121" s="35" t="s">
        <v>8473</v>
      </c>
      <c r="B2121" s="35" t="s">
        <v>8474</v>
      </c>
      <c r="C2121" s="35" t="s">
        <v>8475</v>
      </c>
      <c r="D2121" s="34"/>
      <c r="E2121" s="34"/>
      <c r="F2121" s="34"/>
      <c r="G2121" s="34"/>
    </row>
    <row r="2122" spans="1:7" x14ac:dyDescent="0.2">
      <c r="A2122" s="35" t="s">
        <v>8476</v>
      </c>
      <c r="B2122" s="35" t="s">
        <v>8477</v>
      </c>
      <c r="C2122" s="35" t="s">
        <v>8478</v>
      </c>
      <c r="D2122" s="34"/>
      <c r="E2122" s="34"/>
      <c r="F2122" s="34"/>
      <c r="G2122" s="34"/>
    </row>
    <row r="2123" spans="1:7" x14ac:dyDescent="0.2">
      <c r="A2123" s="35" t="s">
        <v>8479</v>
      </c>
      <c r="B2123" s="35" t="s">
        <v>8480</v>
      </c>
      <c r="C2123" s="35" t="s">
        <v>8481</v>
      </c>
      <c r="D2123" s="34"/>
      <c r="E2123" s="34"/>
      <c r="F2123" s="34"/>
      <c r="G2123" s="34"/>
    </row>
    <row r="2124" spans="1:7" x14ac:dyDescent="0.2">
      <c r="A2124" s="35" t="s">
        <v>8482</v>
      </c>
      <c r="B2124" s="35" t="s">
        <v>8483</v>
      </c>
      <c r="C2124" s="35" t="s">
        <v>8484</v>
      </c>
      <c r="D2124" s="34"/>
      <c r="E2124" s="34"/>
      <c r="F2124" s="34"/>
      <c r="G2124" s="34"/>
    </row>
    <row r="2125" spans="1:7" x14ac:dyDescent="0.2">
      <c r="A2125" s="35" t="s">
        <v>8485</v>
      </c>
      <c r="B2125" s="35" t="s">
        <v>8486</v>
      </c>
      <c r="C2125" s="35" t="s">
        <v>8487</v>
      </c>
      <c r="D2125" s="34"/>
      <c r="E2125" s="34"/>
      <c r="F2125" s="34"/>
      <c r="G2125" s="34"/>
    </row>
    <row r="2126" spans="1:7" x14ac:dyDescent="0.2">
      <c r="A2126" s="35" t="s">
        <v>8488</v>
      </c>
      <c r="B2126" s="35" t="s">
        <v>8489</v>
      </c>
      <c r="C2126" s="35" t="s">
        <v>8490</v>
      </c>
      <c r="D2126" s="34"/>
      <c r="E2126" s="34"/>
      <c r="F2126" s="34"/>
      <c r="G2126" s="34"/>
    </row>
    <row r="2127" spans="1:7" x14ac:dyDescent="0.2">
      <c r="A2127" s="35" t="s">
        <v>8491</v>
      </c>
      <c r="B2127" s="35" t="s">
        <v>8492</v>
      </c>
      <c r="C2127" s="35" t="s">
        <v>8493</v>
      </c>
      <c r="D2127" s="34"/>
      <c r="E2127" s="34"/>
      <c r="F2127" s="34"/>
      <c r="G2127" s="34"/>
    </row>
    <row r="2128" spans="1:7" x14ac:dyDescent="0.2">
      <c r="A2128" s="35" t="s">
        <v>8494</v>
      </c>
      <c r="B2128" s="35" t="s">
        <v>8495</v>
      </c>
      <c r="C2128" s="35" t="s">
        <v>8496</v>
      </c>
      <c r="D2128" s="34"/>
      <c r="E2128" s="34"/>
      <c r="F2128" s="34"/>
      <c r="G2128" s="34"/>
    </row>
    <row r="2129" spans="1:7" x14ac:dyDescent="0.2">
      <c r="A2129" s="35" t="s">
        <v>8497</v>
      </c>
      <c r="B2129" s="35" t="s">
        <v>8498</v>
      </c>
      <c r="C2129" s="35" t="s">
        <v>8499</v>
      </c>
      <c r="D2129" s="34"/>
      <c r="E2129" s="34"/>
      <c r="F2129" s="34"/>
      <c r="G2129" s="34"/>
    </row>
    <row r="2130" spans="1:7" x14ac:dyDescent="0.2">
      <c r="A2130" s="35" t="s">
        <v>8500</v>
      </c>
      <c r="B2130" s="35" t="s">
        <v>8501</v>
      </c>
      <c r="C2130" s="35" t="s">
        <v>8502</v>
      </c>
      <c r="D2130" s="34"/>
      <c r="E2130" s="34"/>
      <c r="F2130" s="34"/>
      <c r="G2130" s="34"/>
    </row>
    <row r="2131" spans="1:7" x14ac:dyDescent="0.2">
      <c r="A2131" s="35" t="s">
        <v>8503</v>
      </c>
      <c r="B2131" s="35" t="s">
        <v>8504</v>
      </c>
      <c r="C2131" s="35" t="s">
        <v>8505</v>
      </c>
      <c r="D2131" s="34"/>
      <c r="E2131" s="34"/>
      <c r="F2131" s="34"/>
      <c r="G2131" s="34"/>
    </row>
    <row r="2132" spans="1:7" x14ac:dyDescent="0.2">
      <c r="A2132" s="35" t="s">
        <v>8506</v>
      </c>
      <c r="B2132" s="35" t="s">
        <v>8507</v>
      </c>
      <c r="C2132" s="35" t="s">
        <v>8508</v>
      </c>
      <c r="D2132" s="34"/>
      <c r="E2132" s="34"/>
      <c r="F2132" s="34"/>
      <c r="G2132" s="34"/>
    </row>
    <row r="2133" spans="1:7" x14ac:dyDescent="0.2">
      <c r="A2133" s="35" t="s">
        <v>4542</v>
      </c>
      <c r="B2133" s="35" t="s">
        <v>8509</v>
      </c>
      <c r="C2133" s="35" t="s">
        <v>8510</v>
      </c>
      <c r="D2133" s="34"/>
      <c r="E2133" s="34"/>
      <c r="F2133" s="34"/>
      <c r="G2133" s="34"/>
    </row>
    <row r="2134" spans="1:7" x14ac:dyDescent="0.2">
      <c r="A2134" s="35" t="s">
        <v>8511</v>
      </c>
      <c r="B2134" s="35" t="s">
        <v>8512</v>
      </c>
      <c r="C2134" s="35" t="s">
        <v>8513</v>
      </c>
      <c r="D2134" s="34"/>
      <c r="E2134" s="34"/>
      <c r="F2134" s="34"/>
      <c r="G2134" s="34"/>
    </row>
    <row r="2135" spans="1:7" x14ac:dyDescent="0.2">
      <c r="A2135" s="35" t="s">
        <v>8514</v>
      </c>
      <c r="B2135" s="35" t="s">
        <v>8515</v>
      </c>
      <c r="C2135" s="35" t="s">
        <v>8516</v>
      </c>
      <c r="D2135" s="34"/>
      <c r="E2135" s="34"/>
      <c r="F2135" s="34"/>
      <c r="G2135" s="34"/>
    </row>
    <row r="2136" spans="1:7" x14ac:dyDescent="0.2">
      <c r="A2136" s="35" t="s">
        <v>8517</v>
      </c>
      <c r="B2136" s="35" t="s">
        <v>8518</v>
      </c>
      <c r="C2136" s="35" t="s">
        <v>8519</v>
      </c>
      <c r="D2136" s="34"/>
      <c r="E2136" s="34"/>
      <c r="F2136" s="34"/>
      <c r="G2136" s="34"/>
    </row>
    <row r="2137" spans="1:7" x14ac:dyDescent="0.2">
      <c r="A2137" s="35" t="s">
        <v>8520</v>
      </c>
      <c r="B2137" s="35" t="s">
        <v>5616</v>
      </c>
      <c r="C2137" s="35" t="s">
        <v>8521</v>
      </c>
      <c r="D2137" s="34"/>
      <c r="E2137" s="34"/>
      <c r="F2137" s="34"/>
      <c r="G2137" s="34"/>
    </row>
    <row r="2138" spans="1:7" x14ac:dyDescent="0.2">
      <c r="A2138" s="35" t="s">
        <v>8522</v>
      </c>
      <c r="B2138" s="35" t="s">
        <v>8523</v>
      </c>
      <c r="C2138" s="35" t="s">
        <v>8524</v>
      </c>
      <c r="D2138" s="34"/>
      <c r="E2138" s="34"/>
      <c r="F2138" s="34"/>
      <c r="G2138" s="34"/>
    </row>
    <row r="2139" spans="1:7" x14ac:dyDescent="0.2">
      <c r="A2139" s="35" t="s">
        <v>8525</v>
      </c>
      <c r="B2139" s="35" t="s">
        <v>8526</v>
      </c>
      <c r="C2139" s="35" t="s">
        <v>8527</v>
      </c>
      <c r="D2139" s="34"/>
      <c r="E2139" s="34"/>
      <c r="F2139" s="34"/>
      <c r="G2139" s="34"/>
    </row>
    <row r="2140" spans="1:7" x14ac:dyDescent="0.2">
      <c r="A2140" s="35" t="s">
        <v>8528</v>
      </c>
      <c r="B2140" s="35" t="s">
        <v>8529</v>
      </c>
      <c r="C2140" s="35" t="s">
        <v>8530</v>
      </c>
      <c r="D2140" s="34"/>
      <c r="E2140" s="34"/>
      <c r="F2140" s="34"/>
      <c r="G2140" s="34"/>
    </row>
    <row r="2141" spans="1:7" x14ac:dyDescent="0.2">
      <c r="A2141" s="35" t="s">
        <v>8531</v>
      </c>
      <c r="B2141" s="35" t="s">
        <v>8532</v>
      </c>
      <c r="C2141" s="35" t="s">
        <v>8533</v>
      </c>
      <c r="D2141" s="34"/>
      <c r="E2141" s="34"/>
      <c r="F2141" s="34"/>
      <c r="G2141" s="34"/>
    </row>
    <row r="2142" spans="1:7" x14ac:dyDescent="0.2">
      <c r="A2142" s="35" t="s">
        <v>8534</v>
      </c>
      <c r="B2142" s="35" t="s">
        <v>8535</v>
      </c>
      <c r="C2142" s="35" t="s">
        <v>8536</v>
      </c>
      <c r="D2142" s="34"/>
      <c r="E2142" s="34"/>
      <c r="F2142" s="34"/>
      <c r="G2142" s="34"/>
    </row>
    <row r="2143" spans="1:7" x14ac:dyDescent="0.2">
      <c r="A2143" s="35" t="s">
        <v>8537</v>
      </c>
      <c r="B2143" s="35" t="s">
        <v>8538</v>
      </c>
      <c r="C2143" s="35" t="s">
        <v>8539</v>
      </c>
      <c r="D2143" s="34"/>
      <c r="E2143" s="34"/>
      <c r="F2143" s="34"/>
      <c r="G2143" s="34"/>
    </row>
    <row r="2144" spans="1:7" x14ac:dyDescent="0.2">
      <c r="A2144" s="35" t="s">
        <v>8540</v>
      </c>
      <c r="B2144" s="35" t="s">
        <v>8541</v>
      </c>
      <c r="C2144" s="35" t="s">
        <v>8542</v>
      </c>
      <c r="D2144" s="34"/>
      <c r="E2144" s="34"/>
      <c r="F2144" s="34"/>
      <c r="G2144" s="34"/>
    </row>
    <row r="2145" spans="1:7" x14ac:dyDescent="0.2">
      <c r="A2145" s="35" t="s">
        <v>8543</v>
      </c>
      <c r="B2145" s="35" t="s">
        <v>8544</v>
      </c>
      <c r="C2145" s="35" t="s">
        <v>8545</v>
      </c>
      <c r="D2145" s="34"/>
      <c r="E2145" s="34"/>
      <c r="F2145" s="34"/>
      <c r="G2145" s="34"/>
    </row>
    <row r="2146" spans="1:7" x14ac:dyDescent="0.2">
      <c r="A2146" s="35" t="s">
        <v>8546</v>
      </c>
      <c r="B2146" s="35" t="s">
        <v>8547</v>
      </c>
      <c r="C2146" s="35" t="s">
        <v>8548</v>
      </c>
      <c r="D2146" s="34"/>
      <c r="E2146" s="34"/>
      <c r="F2146" s="34"/>
      <c r="G2146" s="34"/>
    </row>
    <row r="2147" spans="1:7" x14ac:dyDescent="0.2">
      <c r="A2147" s="35" t="s">
        <v>8549</v>
      </c>
      <c r="B2147" s="35" t="s">
        <v>8550</v>
      </c>
      <c r="C2147" s="35" t="s">
        <v>8551</v>
      </c>
      <c r="D2147" s="34"/>
      <c r="E2147" s="34"/>
      <c r="F2147" s="34"/>
      <c r="G2147" s="34"/>
    </row>
    <row r="2148" spans="1:7" x14ac:dyDescent="0.2">
      <c r="A2148" s="35" t="s">
        <v>8552</v>
      </c>
      <c r="B2148" s="35" t="s">
        <v>8553</v>
      </c>
      <c r="C2148" s="35" t="s">
        <v>8554</v>
      </c>
      <c r="D2148" s="34"/>
      <c r="E2148" s="34"/>
      <c r="F2148" s="34"/>
      <c r="G2148" s="34"/>
    </row>
    <row r="2149" spans="1:7" x14ac:dyDescent="0.2">
      <c r="A2149" s="35" t="s">
        <v>8555</v>
      </c>
      <c r="B2149" s="35" t="s">
        <v>8556</v>
      </c>
      <c r="C2149" s="35" t="s">
        <v>8557</v>
      </c>
      <c r="D2149" s="34"/>
      <c r="E2149" s="34"/>
      <c r="F2149" s="34"/>
      <c r="G2149" s="34"/>
    </row>
    <row r="2150" spans="1:7" x14ac:dyDescent="0.2">
      <c r="A2150" s="35" t="s">
        <v>8558</v>
      </c>
      <c r="B2150" s="35" t="s">
        <v>8559</v>
      </c>
      <c r="C2150" s="35" t="s">
        <v>8560</v>
      </c>
      <c r="D2150" s="34"/>
      <c r="E2150" s="34"/>
      <c r="F2150" s="34"/>
      <c r="G2150" s="34"/>
    </row>
    <row r="2151" spans="1:7" x14ac:dyDescent="0.2">
      <c r="A2151" s="35" t="s">
        <v>8561</v>
      </c>
      <c r="B2151" s="35" t="s">
        <v>8562</v>
      </c>
      <c r="C2151" s="35" t="s">
        <v>8563</v>
      </c>
      <c r="D2151" s="34"/>
      <c r="E2151" s="34"/>
      <c r="F2151" s="34"/>
      <c r="G2151" s="34"/>
    </row>
    <row r="2152" spans="1:7" x14ac:dyDescent="0.2">
      <c r="A2152" s="35" t="s">
        <v>8564</v>
      </c>
      <c r="B2152" s="35" t="s">
        <v>8565</v>
      </c>
      <c r="C2152" s="35" t="s">
        <v>8566</v>
      </c>
      <c r="D2152" s="34"/>
      <c r="E2152" s="34"/>
      <c r="F2152" s="34"/>
      <c r="G2152" s="34"/>
    </row>
    <row r="2153" spans="1:7" x14ac:dyDescent="0.2">
      <c r="A2153" s="35" t="s">
        <v>8567</v>
      </c>
      <c r="B2153" s="35" t="s">
        <v>8568</v>
      </c>
      <c r="C2153" s="35" t="s">
        <v>8569</v>
      </c>
      <c r="D2153" s="34"/>
      <c r="E2153" s="34"/>
      <c r="F2153" s="34"/>
      <c r="G2153" s="34"/>
    </row>
    <row r="2154" spans="1:7" x14ac:dyDescent="0.2">
      <c r="A2154" s="35" t="s">
        <v>8570</v>
      </c>
      <c r="B2154" s="35" t="s">
        <v>8571</v>
      </c>
      <c r="C2154" s="35" t="s">
        <v>8572</v>
      </c>
      <c r="D2154" s="34"/>
      <c r="E2154" s="34"/>
      <c r="F2154" s="34"/>
      <c r="G2154" s="34"/>
    </row>
    <row r="2155" spans="1:7" x14ac:dyDescent="0.2">
      <c r="A2155" s="35" t="s">
        <v>8573</v>
      </c>
      <c r="B2155" s="35" t="s">
        <v>8574</v>
      </c>
      <c r="C2155" s="35" t="s">
        <v>8575</v>
      </c>
      <c r="D2155" s="34"/>
      <c r="E2155" s="34"/>
      <c r="F2155" s="34"/>
      <c r="G2155" s="34"/>
    </row>
    <row r="2156" spans="1:7" x14ac:dyDescent="0.2">
      <c r="A2156" s="35" t="s">
        <v>8576</v>
      </c>
      <c r="B2156" s="35" t="s">
        <v>8577</v>
      </c>
      <c r="C2156" s="35" t="s">
        <v>8578</v>
      </c>
      <c r="D2156" s="34"/>
      <c r="E2156" s="34"/>
      <c r="F2156" s="34"/>
      <c r="G2156" s="34"/>
    </row>
    <row r="2157" spans="1:7" x14ac:dyDescent="0.2">
      <c r="A2157" s="35" t="s">
        <v>8579</v>
      </c>
      <c r="B2157" s="35" t="s">
        <v>8580</v>
      </c>
      <c r="C2157" s="35" t="s">
        <v>8581</v>
      </c>
      <c r="D2157" s="34"/>
      <c r="E2157" s="34"/>
      <c r="F2157" s="34"/>
      <c r="G2157" s="34"/>
    </row>
    <row r="2158" spans="1:7" x14ac:dyDescent="0.2">
      <c r="A2158" s="35" t="s">
        <v>8582</v>
      </c>
      <c r="B2158" s="35" t="s">
        <v>8583</v>
      </c>
      <c r="C2158" s="35" t="s">
        <v>8584</v>
      </c>
      <c r="D2158" s="34"/>
      <c r="E2158" s="34"/>
      <c r="F2158" s="34"/>
      <c r="G2158" s="34"/>
    </row>
    <row r="2159" spans="1:7" x14ac:dyDescent="0.2">
      <c r="A2159" s="35" t="s">
        <v>8585</v>
      </c>
      <c r="B2159" s="35" t="s">
        <v>8586</v>
      </c>
      <c r="C2159" s="35" t="s">
        <v>8587</v>
      </c>
      <c r="D2159" s="34"/>
      <c r="E2159" s="34"/>
      <c r="F2159" s="34"/>
      <c r="G2159" s="34"/>
    </row>
    <row r="2160" spans="1:7" x14ac:dyDescent="0.2">
      <c r="A2160" s="35" t="s">
        <v>8588</v>
      </c>
      <c r="B2160" s="35" t="s">
        <v>8589</v>
      </c>
      <c r="C2160" s="35" t="s">
        <v>8590</v>
      </c>
      <c r="D2160" s="34"/>
      <c r="E2160" s="34"/>
      <c r="F2160" s="34"/>
      <c r="G2160" s="34"/>
    </row>
    <row r="2161" spans="1:7" x14ac:dyDescent="0.2">
      <c r="A2161" s="35" t="s">
        <v>8591</v>
      </c>
      <c r="B2161" s="35" t="s">
        <v>8592</v>
      </c>
      <c r="C2161" s="35" t="s">
        <v>8593</v>
      </c>
      <c r="D2161" s="34"/>
      <c r="E2161" s="34"/>
      <c r="F2161" s="34"/>
      <c r="G2161" s="34"/>
    </row>
    <row r="2162" spans="1:7" x14ac:dyDescent="0.2">
      <c r="A2162" s="35" t="s">
        <v>8594</v>
      </c>
      <c r="B2162" s="35" t="s">
        <v>8595</v>
      </c>
      <c r="C2162" s="35" t="s">
        <v>8596</v>
      </c>
      <c r="D2162" s="34"/>
      <c r="E2162" s="34"/>
      <c r="F2162" s="34"/>
      <c r="G2162" s="34"/>
    </row>
    <row r="2163" spans="1:7" x14ac:dyDescent="0.2">
      <c r="A2163" s="35" t="s">
        <v>8597</v>
      </c>
      <c r="B2163" s="35" t="s">
        <v>8598</v>
      </c>
      <c r="C2163" s="35" t="s">
        <v>8599</v>
      </c>
      <c r="D2163" s="34"/>
      <c r="E2163" s="34"/>
      <c r="F2163" s="34"/>
      <c r="G2163" s="34"/>
    </row>
    <row r="2164" spans="1:7" x14ac:dyDescent="0.2">
      <c r="A2164" s="35" t="s">
        <v>8600</v>
      </c>
      <c r="B2164" s="35" t="s">
        <v>8601</v>
      </c>
      <c r="C2164" s="35" t="s">
        <v>8602</v>
      </c>
      <c r="D2164" s="34"/>
      <c r="E2164" s="34"/>
      <c r="F2164" s="34"/>
      <c r="G2164" s="34"/>
    </row>
    <row r="2165" spans="1:7" x14ac:dyDescent="0.2">
      <c r="A2165" s="35" t="s">
        <v>3129</v>
      </c>
      <c r="B2165" s="35" t="s">
        <v>8603</v>
      </c>
      <c r="C2165" s="35" t="s">
        <v>8604</v>
      </c>
      <c r="D2165" s="34"/>
      <c r="E2165" s="34"/>
      <c r="F2165" s="34"/>
      <c r="G2165" s="34"/>
    </row>
    <row r="2166" spans="1:7" x14ac:dyDescent="0.2">
      <c r="A2166" s="35" t="s">
        <v>8605</v>
      </c>
      <c r="B2166" s="35" t="s">
        <v>8606</v>
      </c>
      <c r="C2166" s="35" t="s">
        <v>8607</v>
      </c>
      <c r="D2166" s="34"/>
      <c r="E2166" s="34"/>
      <c r="F2166" s="34"/>
      <c r="G2166" s="34"/>
    </row>
    <row r="2167" spans="1:7" x14ac:dyDescent="0.2">
      <c r="A2167" s="35" t="s">
        <v>8608</v>
      </c>
      <c r="B2167" s="35" t="s">
        <v>8609</v>
      </c>
      <c r="C2167" s="35" t="s">
        <v>8610</v>
      </c>
      <c r="D2167" s="34"/>
      <c r="E2167" s="34"/>
      <c r="F2167" s="34"/>
      <c r="G2167" s="34"/>
    </row>
    <row r="2168" spans="1:7" x14ac:dyDescent="0.2">
      <c r="A2168" s="35" t="s">
        <v>8611</v>
      </c>
      <c r="B2168" s="35" t="s">
        <v>8612</v>
      </c>
      <c r="C2168" s="35" t="s">
        <v>8613</v>
      </c>
      <c r="D2168" s="34"/>
      <c r="E2168" s="34"/>
      <c r="F2168" s="34"/>
      <c r="G2168" s="34"/>
    </row>
    <row r="2169" spans="1:7" x14ac:dyDescent="0.2">
      <c r="A2169" s="35" t="s">
        <v>8614</v>
      </c>
      <c r="B2169" s="35" t="s">
        <v>8615</v>
      </c>
      <c r="C2169" s="35" t="s">
        <v>8616</v>
      </c>
      <c r="D2169" s="34"/>
      <c r="E2169" s="34"/>
      <c r="F2169" s="34"/>
      <c r="G2169" s="34"/>
    </row>
    <row r="2170" spans="1:7" x14ac:dyDescent="0.2">
      <c r="A2170" s="35" t="s">
        <v>8617</v>
      </c>
      <c r="B2170" s="35" t="s">
        <v>8618</v>
      </c>
      <c r="C2170" s="35" t="s">
        <v>8619</v>
      </c>
      <c r="D2170" s="34"/>
      <c r="E2170" s="34"/>
      <c r="F2170" s="34"/>
      <c r="G2170" s="34"/>
    </row>
    <row r="2171" spans="1:7" x14ac:dyDescent="0.2">
      <c r="A2171" s="35" t="s">
        <v>8620</v>
      </c>
      <c r="B2171" s="35" t="s">
        <v>8621</v>
      </c>
      <c r="C2171" s="35" t="s">
        <v>8622</v>
      </c>
      <c r="D2171" s="34"/>
      <c r="E2171" s="34"/>
      <c r="F2171" s="34"/>
      <c r="G2171" s="34"/>
    </row>
    <row r="2172" spans="1:7" x14ac:dyDescent="0.2">
      <c r="A2172" s="35" t="s">
        <v>8623</v>
      </c>
      <c r="B2172" s="35" t="s">
        <v>8624</v>
      </c>
      <c r="C2172" s="35" t="s">
        <v>8625</v>
      </c>
      <c r="D2172" s="34"/>
      <c r="E2172" s="34"/>
      <c r="F2172" s="34"/>
      <c r="G2172" s="34"/>
    </row>
    <row r="2173" spans="1:7" x14ac:dyDescent="0.2">
      <c r="A2173" s="35" t="s">
        <v>8626</v>
      </c>
      <c r="B2173" s="35" t="s">
        <v>8627</v>
      </c>
      <c r="C2173" s="35" t="s">
        <v>8628</v>
      </c>
      <c r="D2173" s="34"/>
      <c r="E2173" s="34"/>
      <c r="F2173" s="34"/>
      <c r="G2173" s="34"/>
    </row>
    <row r="2174" spans="1:7" x14ac:dyDescent="0.2">
      <c r="A2174" s="35" t="s">
        <v>8629</v>
      </c>
      <c r="B2174" s="35" t="s">
        <v>8630</v>
      </c>
      <c r="C2174" s="35" t="s">
        <v>8631</v>
      </c>
      <c r="D2174" s="34"/>
      <c r="E2174" s="34"/>
      <c r="F2174" s="34"/>
      <c r="G2174" s="34"/>
    </row>
    <row r="2175" spans="1:7" x14ac:dyDescent="0.2">
      <c r="A2175" s="35" t="s">
        <v>8632</v>
      </c>
      <c r="B2175" s="35" t="s">
        <v>8633</v>
      </c>
      <c r="C2175" s="35" t="s">
        <v>8634</v>
      </c>
      <c r="D2175" s="34"/>
      <c r="E2175" s="34"/>
      <c r="F2175" s="34"/>
      <c r="G2175" s="34"/>
    </row>
    <row r="2176" spans="1:7" x14ac:dyDescent="0.2">
      <c r="A2176" s="35" t="s">
        <v>8635</v>
      </c>
      <c r="B2176" s="35" t="s">
        <v>8636</v>
      </c>
      <c r="C2176" s="35" t="s">
        <v>8637</v>
      </c>
      <c r="D2176" s="34"/>
      <c r="E2176" s="34"/>
      <c r="F2176" s="34"/>
      <c r="G2176" s="34"/>
    </row>
    <row r="2177" spans="1:7" x14ac:dyDescent="0.2">
      <c r="A2177" s="35" t="s">
        <v>8638</v>
      </c>
      <c r="B2177" s="35" t="s">
        <v>8639</v>
      </c>
      <c r="C2177" s="35" t="s">
        <v>8640</v>
      </c>
      <c r="D2177" s="34"/>
      <c r="E2177" s="34"/>
      <c r="F2177" s="34"/>
      <c r="G2177" s="34"/>
    </row>
    <row r="2178" spans="1:7" x14ac:dyDescent="0.2">
      <c r="A2178" s="35" t="s">
        <v>8641</v>
      </c>
      <c r="B2178" s="35" t="s">
        <v>8642</v>
      </c>
      <c r="C2178" s="35" t="s">
        <v>8643</v>
      </c>
      <c r="D2178" s="34"/>
      <c r="E2178" s="34"/>
      <c r="F2178" s="34"/>
      <c r="G2178" s="34"/>
    </row>
    <row r="2179" spans="1:7" x14ac:dyDescent="0.2">
      <c r="A2179" s="35" t="s">
        <v>8644</v>
      </c>
      <c r="B2179" s="35" t="s">
        <v>8645</v>
      </c>
      <c r="C2179" s="35" t="s">
        <v>8646</v>
      </c>
      <c r="D2179" s="34"/>
      <c r="E2179" s="34"/>
      <c r="F2179" s="34"/>
      <c r="G2179" s="34"/>
    </row>
    <row r="2180" spans="1:7" x14ac:dyDescent="0.2">
      <c r="A2180" s="35" t="s">
        <v>8647</v>
      </c>
      <c r="B2180" s="35" t="s">
        <v>8648</v>
      </c>
      <c r="C2180" s="35" t="s">
        <v>8649</v>
      </c>
      <c r="D2180" s="34"/>
      <c r="E2180" s="34"/>
      <c r="F2180" s="34"/>
      <c r="G2180" s="34"/>
    </row>
    <row r="2181" spans="1:7" x14ac:dyDescent="0.2">
      <c r="A2181" s="35" t="s">
        <v>8650</v>
      </c>
      <c r="B2181" s="35" t="s">
        <v>8651</v>
      </c>
      <c r="C2181" s="35" t="s">
        <v>8652</v>
      </c>
      <c r="D2181" s="34"/>
      <c r="E2181" s="34"/>
      <c r="F2181" s="34"/>
      <c r="G2181" s="34"/>
    </row>
    <row r="2182" spans="1:7" x14ac:dyDescent="0.2">
      <c r="A2182" s="35" t="s">
        <v>8653</v>
      </c>
      <c r="B2182" s="35" t="s">
        <v>8654</v>
      </c>
      <c r="C2182" s="35" t="s">
        <v>8655</v>
      </c>
      <c r="D2182" s="34"/>
      <c r="E2182" s="34"/>
      <c r="F2182" s="34"/>
      <c r="G2182" s="34"/>
    </row>
    <row r="2183" spans="1:7" x14ac:dyDescent="0.2">
      <c r="A2183" s="35" t="s">
        <v>8656</v>
      </c>
      <c r="B2183" s="35" t="s">
        <v>8657</v>
      </c>
      <c r="C2183" s="35" t="s">
        <v>8658</v>
      </c>
      <c r="D2183" s="34"/>
      <c r="E2183" s="34"/>
      <c r="F2183" s="34"/>
      <c r="G2183" s="34"/>
    </row>
    <row r="2184" spans="1:7" x14ac:dyDescent="0.2">
      <c r="A2184" s="35" t="s">
        <v>8659</v>
      </c>
      <c r="B2184" s="35" t="s">
        <v>8660</v>
      </c>
      <c r="C2184" s="35" t="s">
        <v>8661</v>
      </c>
      <c r="D2184" s="34"/>
      <c r="E2184" s="34"/>
      <c r="F2184" s="34"/>
      <c r="G2184" s="34"/>
    </row>
    <row r="2185" spans="1:7" x14ac:dyDescent="0.2">
      <c r="A2185" s="35" t="s">
        <v>8662</v>
      </c>
      <c r="B2185" s="35" t="s">
        <v>8663</v>
      </c>
      <c r="C2185" s="35" t="s">
        <v>8664</v>
      </c>
      <c r="D2185" s="34"/>
      <c r="E2185" s="34"/>
      <c r="F2185" s="34"/>
      <c r="G2185" s="34"/>
    </row>
    <row r="2186" spans="1:7" x14ac:dyDescent="0.2">
      <c r="A2186" s="35" t="s">
        <v>8665</v>
      </c>
      <c r="B2186" s="35" t="s">
        <v>8666</v>
      </c>
      <c r="C2186" s="35" t="s">
        <v>8667</v>
      </c>
      <c r="D2186" s="34"/>
      <c r="E2186" s="34"/>
      <c r="F2186" s="34"/>
      <c r="G2186" s="34"/>
    </row>
    <row r="2187" spans="1:7" x14ac:dyDescent="0.2">
      <c r="A2187" s="35" t="s">
        <v>8668</v>
      </c>
      <c r="B2187" s="35" t="s">
        <v>8669</v>
      </c>
      <c r="C2187" s="35" t="s">
        <v>8670</v>
      </c>
      <c r="D2187" s="34"/>
      <c r="E2187" s="34"/>
      <c r="F2187" s="34"/>
      <c r="G2187" s="34"/>
    </row>
    <row r="2188" spans="1:7" x14ac:dyDescent="0.2">
      <c r="A2188" s="35" t="s">
        <v>5018</v>
      </c>
      <c r="B2188" s="35" t="s">
        <v>8671</v>
      </c>
      <c r="C2188" s="35" t="s">
        <v>8672</v>
      </c>
      <c r="D2188" s="34"/>
      <c r="E2188" s="34"/>
      <c r="F2188" s="34"/>
      <c r="G2188" s="34"/>
    </row>
    <row r="2189" spans="1:7" x14ac:dyDescent="0.2">
      <c r="A2189" s="35" t="s">
        <v>8673</v>
      </c>
      <c r="B2189" s="35" t="s">
        <v>8674</v>
      </c>
      <c r="C2189" s="35" t="s">
        <v>8675</v>
      </c>
      <c r="D2189" s="34"/>
      <c r="E2189" s="34"/>
      <c r="F2189" s="34"/>
      <c r="G2189" s="34"/>
    </row>
    <row r="2190" spans="1:7" x14ac:dyDescent="0.2">
      <c r="A2190" s="35" t="s">
        <v>8676</v>
      </c>
      <c r="B2190" s="35" t="s">
        <v>8677</v>
      </c>
      <c r="C2190" s="35" t="s">
        <v>8678</v>
      </c>
      <c r="D2190" s="34"/>
      <c r="E2190" s="34"/>
      <c r="F2190" s="34"/>
      <c r="G2190" s="34"/>
    </row>
    <row r="2191" spans="1:7" x14ac:dyDescent="0.2">
      <c r="A2191" s="35" t="s">
        <v>8679</v>
      </c>
      <c r="B2191" s="35" t="s">
        <v>8680</v>
      </c>
      <c r="C2191" s="35" t="s">
        <v>8681</v>
      </c>
      <c r="D2191" s="34"/>
      <c r="E2191" s="34"/>
      <c r="F2191" s="34"/>
      <c r="G2191" s="34"/>
    </row>
    <row r="2192" spans="1:7" x14ac:dyDescent="0.2">
      <c r="A2192" s="35" t="s">
        <v>8682</v>
      </c>
      <c r="B2192" s="35" t="s">
        <v>8683</v>
      </c>
      <c r="C2192" s="35" t="s">
        <v>8684</v>
      </c>
      <c r="D2192" s="34"/>
      <c r="E2192" s="34"/>
      <c r="F2192" s="34"/>
      <c r="G2192" s="34"/>
    </row>
    <row r="2193" spans="1:7" x14ac:dyDescent="0.2">
      <c r="A2193" s="35" t="s">
        <v>5582</v>
      </c>
      <c r="B2193" s="35" t="s">
        <v>8685</v>
      </c>
      <c r="C2193" s="35" t="s">
        <v>8686</v>
      </c>
      <c r="D2193" s="34"/>
      <c r="E2193" s="34"/>
      <c r="F2193" s="34"/>
      <c r="G2193" s="34"/>
    </row>
    <row r="2194" spans="1:7" x14ac:dyDescent="0.2">
      <c r="A2194" s="35" t="s">
        <v>8687</v>
      </c>
      <c r="B2194" s="35" t="s">
        <v>8688</v>
      </c>
      <c r="C2194" s="35" t="s">
        <v>8689</v>
      </c>
      <c r="D2194" s="34"/>
      <c r="E2194" s="34"/>
      <c r="F2194" s="34"/>
      <c r="G2194" s="34"/>
    </row>
    <row r="2195" spans="1:7" x14ac:dyDescent="0.2">
      <c r="A2195" s="35" t="s">
        <v>8690</v>
      </c>
      <c r="B2195" s="35" t="s">
        <v>8691</v>
      </c>
      <c r="C2195" s="35" t="s">
        <v>8692</v>
      </c>
      <c r="D2195" s="34"/>
      <c r="E2195" s="34"/>
      <c r="F2195" s="34"/>
      <c r="G2195" s="34"/>
    </row>
    <row r="2196" spans="1:7" x14ac:dyDescent="0.2">
      <c r="A2196" s="35" t="s">
        <v>8693</v>
      </c>
      <c r="B2196" s="35" t="s">
        <v>8694</v>
      </c>
      <c r="C2196" s="35" t="s">
        <v>8695</v>
      </c>
      <c r="D2196" s="34"/>
      <c r="E2196" s="34"/>
      <c r="F2196" s="34"/>
      <c r="G2196" s="34"/>
    </row>
    <row r="2197" spans="1:7" x14ac:dyDescent="0.2">
      <c r="A2197" s="35" t="s">
        <v>8696</v>
      </c>
      <c r="B2197" s="35" t="s">
        <v>8697</v>
      </c>
      <c r="C2197" s="35" t="s">
        <v>8698</v>
      </c>
      <c r="D2197" s="34"/>
      <c r="E2197" s="34"/>
      <c r="F2197" s="34"/>
      <c r="G2197" s="34"/>
    </row>
    <row r="2198" spans="1:7" x14ac:dyDescent="0.2">
      <c r="A2198" s="35" t="s">
        <v>8699</v>
      </c>
      <c r="B2198" s="35" t="s">
        <v>8700</v>
      </c>
      <c r="C2198" s="35" t="s">
        <v>8701</v>
      </c>
      <c r="D2198" s="34"/>
      <c r="E2198" s="34"/>
      <c r="F2198" s="34"/>
      <c r="G2198" s="34"/>
    </row>
    <row r="2199" spans="1:7" x14ac:dyDescent="0.2">
      <c r="A2199" s="35" t="s">
        <v>8702</v>
      </c>
      <c r="B2199" s="35" t="s">
        <v>8703</v>
      </c>
      <c r="C2199" s="35" t="s">
        <v>8704</v>
      </c>
      <c r="D2199" s="34"/>
      <c r="E2199" s="34"/>
      <c r="F2199" s="34"/>
      <c r="G2199" s="34"/>
    </row>
    <row r="2200" spans="1:7" x14ac:dyDescent="0.2">
      <c r="A2200" s="35" t="s">
        <v>8705</v>
      </c>
      <c r="B2200" s="35" t="s">
        <v>8706</v>
      </c>
      <c r="C2200" s="35" t="s">
        <v>8707</v>
      </c>
      <c r="D2200" s="34"/>
      <c r="E2200" s="34"/>
      <c r="F2200" s="34"/>
      <c r="G2200" s="34"/>
    </row>
    <row r="2201" spans="1:7" x14ac:dyDescent="0.2">
      <c r="A2201" s="35" t="s">
        <v>8708</v>
      </c>
      <c r="B2201" s="35" t="s">
        <v>8709</v>
      </c>
      <c r="C2201" s="35" t="s">
        <v>8710</v>
      </c>
      <c r="D2201" s="34"/>
      <c r="E2201" s="34"/>
      <c r="F2201" s="34"/>
      <c r="G2201" s="34"/>
    </row>
    <row r="2202" spans="1:7" x14ac:dyDescent="0.2">
      <c r="A2202" s="35" t="s">
        <v>8711</v>
      </c>
      <c r="B2202" s="35" t="s">
        <v>8712</v>
      </c>
      <c r="C2202" s="35" t="s">
        <v>8713</v>
      </c>
      <c r="D2202" s="34"/>
      <c r="E2202" s="34"/>
      <c r="F2202" s="34"/>
      <c r="G2202" s="34"/>
    </row>
    <row r="2203" spans="1:7" x14ac:dyDescent="0.2">
      <c r="A2203" s="35" t="s">
        <v>8714</v>
      </c>
      <c r="B2203" s="35" t="s">
        <v>8715</v>
      </c>
      <c r="C2203" s="35" t="s">
        <v>8716</v>
      </c>
      <c r="D2203" s="34"/>
      <c r="E2203" s="34"/>
      <c r="F2203" s="34"/>
      <c r="G2203" s="34"/>
    </row>
    <row r="2204" spans="1:7" x14ac:dyDescent="0.2">
      <c r="A2204" s="35" t="s">
        <v>8717</v>
      </c>
      <c r="B2204" s="35" t="s">
        <v>8230</v>
      </c>
      <c r="C2204" s="35" t="s">
        <v>8718</v>
      </c>
      <c r="D2204" s="34"/>
      <c r="E2204" s="34"/>
      <c r="F2204" s="34"/>
      <c r="G2204" s="34"/>
    </row>
    <row r="2205" spans="1:7" x14ac:dyDescent="0.2">
      <c r="A2205" s="35" t="s">
        <v>8719</v>
      </c>
      <c r="B2205" s="35" t="s">
        <v>8720</v>
      </c>
      <c r="C2205" s="35" t="s">
        <v>8721</v>
      </c>
      <c r="D2205" s="34"/>
      <c r="E2205" s="34"/>
      <c r="F2205" s="34"/>
      <c r="G2205" s="34"/>
    </row>
    <row r="2206" spans="1:7" x14ac:dyDescent="0.2">
      <c r="A2206" s="35" t="s">
        <v>8722</v>
      </c>
      <c r="B2206" s="35" t="s">
        <v>8723</v>
      </c>
      <c r="C2206" s="35" t="s">
        <v>8724</v>
      </c>
      <c r="D2206" s="34"/>
      <c r="E2206" s="34"/>
      <c r="F2206" s="34"/>
      <c r="G2206" s="34"/>
    </row>
    <row r="2207" spans="1:7" x14ac:dyDescent="0.2">
      <c r="A2207" s="35" t="s">
        <v>8725</v>
      </c>
      <c r="B2207" s="35" t="s">
        <v>8726</v>
      </c>
      <c r="C2207" s="35" t="s">
        <v>8727</v>
      </c>
      <c r="D2207" s="34"/>
      <c r="E2207" s="34"/>
      <c r="F2207" s="34"/>
      <c r="G2207" s="34"/>
    </row>
    <row r="2208" spans="1:7" x14ac:dyDescent="0.2">
      <c r="A2208" s="35" t="s">
        <v>8728</v>
      </c>
      <c r="B2208" s="35" t="s">
        <v>8729</v>
      </c>
      <c r="C2208" s="35" t="s">
        <v>8730</v>
      </c>
      <c r="D2208" s="34"/>
      <c r="E2208" s="34"/>
      <c r="F2208" s="34"/>
      <c r="G2208" s="34"/>
    </row>
    <row r="2209" spans="1:7" x14ac:dyDescent="0.2">
      <c r="A2209" s="35" t="s">
        <v>8731</v>
      </c>
      <c r="B2209" s="35" t="s">
        <v>8732</v>
      </c>
      <c r="C2209" s="35" t="s">
        <v>8733</v>
      </c>
      <c r="D2209" s="34"/>
      <c r="E2209" s="34"/>
      <c r="F2209" s="34"/>
      <c r="G2209" s="34"/>
    </row>
    <row r="2210" spans="1:7" x14ac:dyDescent="0.2">
      <c r="A2210" s="35" t="s">
        <v>8734</v>
      </c>
      <c r="B2210" s="35" t="s">
        <v>8735</v>
      </c>
      <c r="C2210" s="35" t="s">
        <v>8736</v>
      </c>
      <c r="D2210" s="34"/>
      <c r="E2210" s="34"/>
      <c r="F2210" s="34"/>
      <c r="G2210" s="34"/>
    </row>
    <row r="2211" spans="1:7" x14ac:dyDescent="0.2">
      <c r="A2211" s="35" t="s">
        <v>8737</v>
      </c>
      <c r="B2211" s="35" t="s">
        <v>8738</v>
      </c>
      <c r="C2211" s="35" t="s">
        <v>8739</v>
      </c>
      <c r="D2211" s="34"/>
      <c r="E2211" s="34"/>
      <c r="F2211" s="34"/>
      <c r="G2211" s="34"/>
    </row>
    <row r="2212" spans="1:7" x14ac:dyDescent="0.2">
      <c r="A2212" s="35" t="s">
        <v>8740</v>
      </c>
      <c r="B2212" s="35" t="s">
        <v>8741</v>
      </c>
      <c r="C2212" s="35" t="s">
        <v>8742</v>
      </c>
      <c r="D2212" s="34"/>
      <c r="E2212" s="34"/>
      <c r="F2212" s="34"/>
      <c r="G2212" s="34"/>
    </row>
    <row r="2213" spans="1:7" x14ac:dyDescent="0.2">
      <c r="A2213" s="35" t="s">
        <v>8743</v>
      </c>
      <c r="B2213" s="35" t="s">
        <v>8744</v>
      </c>
      <c r="C2213" s="35" t="s">
        <v>8745</v>
      </c>
      <c r="D2213" s="34"/>
      <c r="E2213" s="34"/>
      <c r="F2213" s="34"/>
      <c r="G2213" s="34"/>
    </row>
    <row r="2214" spans="1:7" x14ac:dyDescent="0.2">
      <c r="A2214" s="35" t="s">
        <v>8746</v>
      </c>
      <c r="B2214" s="35" t="s">
        <v>8747</v>
      </c>
      <c r="C2214" s="35" t="s">
        <v>8748</v>
      </c>
      <c r="D2214" s="34"/>
      <c r="E2214" s="34"/>
      <c r="F2214" s="34"/>
      <c r="G2214" s="34"/>
    </row>
    <row r="2215" spans="1:7" x14ac:dyDescent="0.2">
      <c r="A2215" s="35" t="s">
        <v>8749</v>
      </c>
      <c r="B2215" s="35" t="s">
        <v>8750</v>
      </c>
      <c r="C2215" s="35" t="s">
        <v>8751</v>
      </c>
      <c r="D2215" s="34"/>
      <c r="E2215" s="34"/>
      <c r="F2215" s="34"/>
      <c r="G2215" s="34"/>
    </row>
    <row r="2216" spans="1:7" x14ac:dyDescent="0.2">
      <c r="A2216" s="35" t="s">
        <v>8752</v>
      </c>
      <c r="B2216" s="35" t="s">
        <v>2850</v>
      </c>
      <c r="C2216" s="35" t="s">
        <v>8753</v>
      </c>
      <c r="D2216" s="34"/>
      <c r="E2216" s="34"/>
      <c r="F2216" s="34"/>
      <c r="G2216" s="34"/>
    </row>
    <row r="2217" spans="1:7" x14ac:dyDescent="0.2">
      <c r="A2217" s="35" t="s">
        <v>8754</v>
      </c>
      <c r="B2217" s="35" t="s">
        <v>8755</v>
      </c>
      <c r="C2217" s="35" t="s">
        <v>8756</v>
      </c>
      <c r="D2217" s="34"/>
      <c r="E2217" s="34"/>
      <c r="F2217" s="34"/>
      <c r="G2217" s="34"/>
    </row>
    <row r="2218" spans="1:7" x14ac:dyDescent="0.2">
      <c r="A2218" s="35" t="s">
        <v>8757</v>
      </c>
      <c r="B2218" s="35" t="s">
        <v>8758</v>
      </c>
      <c r="C2218" s="35" t="s">
        <v>8759</v>
      </c>
      <c r="D2218" s="34"/>
      <c r="E2218" s="34"/>
      <c r="F2218" s="34"/>
      <c r="G2218" s="34"/>
    </row>
    <row r="2219" spans="1:7" x14ac:dyDescent="0.2">
      <c r="A2219" s="35" t="s">
        <v>8760</v>
      </c>
      <c r="B2219" s="35" t="s">
        <v>8761</v>
      </c>
      <c r="C2219" s="35" t="s">
        <v>8762</v>
      </c>
      <c r="D2219" s="34"/>
      <c r="E2219" s="34"/>
      <c r="F2219" s="34"/>
      <c r="G2219" s="34"/>
    </row>
    <row r="2220" spans="1:7" x14ac:dyDescent="0.2">
      <c r="A2220" s="35" t="s">
        <v>5073</v>
      </c>
      <c r="B2220" s="35" t="s">
        <v>8763</v>
      </c>
      <c r="C2220" s="35" t="s">
        <v>8764</v>
      </c>
      <c r="D2220" s="34"/>
      <c r="E2220" s="34"/>
      <c r="F2220" s="34"/>
      <c r="G2220" s="34"/>
    </row>
    <row r="2221" spans="1:7" x14ac:dyDescent="0.2">
      <c r="A2221" s="35" t="s">
        <v>8765</v>
      </c>
      <c r="B2221" s="35" t="s">
        <v>8766</v>
      </c>
      <c r="C2221" s="35" t="s">
        <v>8767</v>
      </c>
      <c r="D2221" s="34"/>
      <c r="E2221" s="34"/>
      <c r="F2221" s="34"/>
      <c r="G2221" s="34"/>
    </row>
    <row r="2222" spans="1:7" x14ac:dyDescent="0.2">
      <c r="A2222" s="35" t="s">
        <v>8768</v>
      </c>
      <c r="B2222" s="35" t="s">
        <v>8769</v>
      </c>
      <c r="C2222" s="35" t="s">
        <v>8770</v>
      </c>
      <c r="D2222" s="34"/>
      <c r="E2222" s="34"/>
      <c r="F2222" s="34"/>
      <c r="G2222" s="34"/>
    </row>
    <row r="2223" spans="1:7" x14ac:dyDescent="0.2">
      <c r="A2223" s="35" t="s">
        <v>8771</v>
      </c>
      <c r="B2223" s="35" t="s">
        <v>8772</v>
      </c>
      <c r="C2223" s="35" t="s">
        <v>8773</v>
      </c>
      <c r="D2223" s="34"/>
      <c r="E2223" s="34"/>
      <c r="F2223" s="34"/>
      <c r="G2223" s="34"/>
    </row>
    <row r="2224" spans="1:7" x14ac:dyDescent="0.2">
      <c r="A2224" s="35" t="s">
        <v>8774</v>
      </c>
      <c r="B2224" s="35" t="s">
        <v>8775</v>
      </c>
      <c r="C2224" s="35" t="s">
        <v>8776</v>
      </c>
      <c r="D2224" s="34"/>
      <c r="E2224" s="34"/>
      <c r="F2224" s="34"/>
      <c r="G2224" s="34"/>
    </row>
    <row r="2225" spans="1:7" x14ac:dyDescent="0.2">
      <c r="A2225" s="35" t="s">
        <v>8777</v>
      </c>
      <c r="B2225" s="35" t="s">
        <v>8778</v>
      </c>
      <c r="C2225" s="35" t="s">
        <v>8779</v>
      </c>
      <c r="D2225" s="34"/>
      <c r="E2225" s="34"/>
      <c r="F2225" s="34"/>
      <c r="G2225" s="34"/>
    </row>
    <row r="2226" spans="1:7" x14ac:dyDescent="0.2">
      <c r="A2226" s="35" t="s">
        <v>8780</v>
      </c>
      <c r="B2226" s="35" t="s">
        <v>8781</v>
      </c>
      <c r="C2226" s="35" t="s">
        <v>8782</v>
      </c>
      <c r="D2226" s="34"/>
      <c r="E2226" s="34"/>
      <c r="F2226" s="34"/>
      <c r="G2226" s="34"/>
    </row>
    <row r="2227" spans="1:7" x14ac:dyDescent="0.2">
      <c r="A2227" s="35" t="s">
        <v>8783</v>
      </c>
      <c r="B2227" s="35" t="s">
        <v>8784</v>
      </c>
      <c r="C2227" s="35" t="s">
        <v>8785</v>
      </c>
      <c r="D2227" s="34"/>
      <c r="E2227" s="34"/>
      <c r="F2227" s="34"/>
      <c r="G2227" s="34"/>
    </row>
    <row r="2228" spans="1:7" x14ac:dyDescent="0.2">
      <c r="A2228" s="35" t="s">
        <v>8786</v>
      </c>
      <c r="B2228" s="35" t="s">
        <v>8787</v>
      </c>
      <c r="C2228" s="35" t="s">
        <v>8788</v>
      </c>
      <c r="D2228" s="34"/>
      <c r="E2228" s="34"/>
      <c r="F2228" s="34"/>
      <c r="G2228" s="34"/>
    </row>
    <row r="2229" spans="1:7" x14ac:dyDescent="0.2">
      <c r="A2229" s="35" t="s">
        <v>8789</v>
      </c>
      <c r="B2229" s="35" t="s">
        <v>7845</v>
      </c>
      <c r="C2229" s="35" t="s">
        <v>8790</v>
      </c>
      <c r="D2229" s="34"/>
      <c r="E2229" s="34"/>
      <c r="F2229" s="34"/>
      <c r="G2229" s="34"/>
    </row>
    <row r="2230" spans="1:7" x14ac:dyDescent="0.2">
      <c r="A2230" s="35" t="s">
        <v>8791</v>
      </c>
      <c r="B2230" s="35" t="s">
        <v>3669</v>
      </c>
      <c r="C2230" s="35" t="s">
        <v>8792</v>
      </c>
      <c r="D2230" s="34"/>
      <c r="E2230" s="34"/>
      <c r="F2230" s="34"/>
      <c r="G2230" s="34"/>
    </row>
    <row r="2231" spans="1:7" x14ac:dyDescent="0.2">
      <c r="A2231" s="35" t="s">
        <v>8793</v>
      </c>
      <c r="B2231" s="35" t="s">
        <v>8794</v>
      </c>
      <c r="C2231" s="35" t="s">
        <v>8795</v>
      </c>
      <c r="D2231" s="34"/>
      <c r="E2231" s="34"/>
      <c r="F2231" s="34"/>
      <c r="G2231" s="34"/>
    </row>
    <row r="2232" spans="1:7" x14ac:dyDescent="0.2">
      <c r="A2232" s="35" t="s">
        <v>8796</v>
      </c>
      <c r="B2232" s="35" t="s">
        <v>8797</v>
      </c>
      <c r="C2232" s="35" t="s">
        <v>8798</v>
      </c>
      <c r="D2232" s="34"/>
      <c r="E2232" s="34"/>
      <c r="F2232" s="34"/>
      <c r="G2232" s="34"/>
    </row>
    <row r="2233" spans="1:7" x14ac:dyDescent="0.2">
      <c r="A2233" s="35" t="s">
        <v>8799</v>
      </c>
      <c r="B2233" s="35" t="s">
        <v>8800</v>
      </c>
      <c r="C2233" s="35" t="s">
        <v>8801</v>
      </c>
      <c r="D2233" s="34"/>
      <c r="E2233" s="34"/>
      <c r="F2233" s="34"/>
      <c r="G2233" s="34"/>
    </row>
    <row r="2234" spans="1:7" x14ac:dyDescent="0.2">
      <c r="A2234" s="35" t="s">
        <v>8802</v>
      </c>
      <c r="B2234" s="35" t="s">
        <v>8803</v>
      </c>
      <c r="C2234" s="35" t="s">
        <v>8804</v>
      </c>
      <c r="D2234" s="34"/>
      <c r="E2234" s="34"/>
      <c r="F2234" s="34"/>
      <c r="G2234" s="34"/>
    </row>
    <row r="2235" spans="1:7" x14ac:dyDescent="0.2">
      <c r="A2235" s="35" t="s">
        <v>8805</v>
      </c>
      <c r="B2235" s="35" t="s">
        <v>8806</v>
      </c>
      <c r="C2235" s="35" t="s">
        <v>8807</v>
      </c>
      <c r="D2235" s="34"/>
      <c r="E2235" s="34"/>
      <c r="F2235" s="34"/>
      <c r="G2235" s="34"/>
    </row>
    <row r="2236" spans="1:7" x14ac:dyDescent="0.2">
      <c r="A2236" s="35" t="s">
        <v>8808</v>
      </c>
      <c r="B2236" s="35" t="s">
        <v>8809</v>
      </c>
      <c r="C2236" s="35" t="s">
        <v>8810</v>
      </c>
      <c r="D2236" s="34"/>
      <c r="E2236" s="34"/>
      <c r="F2236" s="34"/>
      <c r="G2236" s="34"/>
    </row>
    <row r="2237" spans="1:7" x14ac:dyDescent="0.2">
      <c r="A2237" s="35" t="s">
        <v>8811</v>
      </c>
      <c r="B2237" s="35" t="s">
        <v>8812</v>
      </c>
      <c r="C2237" s="35" t="s">
        <v>8813</v>
      </c>
      <c r="D2237" s="34"/>
      <c r="E2237" s="34"/>
      <c r="F2237" s="34"/>
      <c r="G2237" s="34"/>
    </row>
    <row r="2238" spans="1:7" x14ac:dyDescent="0.2">
      <c r="A2238" s="35" t="s">
        <v>8814</v>
      </c>
      <c r="B2238" s="35" t="s">
        <v>8815</v>
      </c>
      <c r="C2238" s="35" t="s">
        <v>8816</v>
      </c>
      <c r="D2238" s="34"/>
      <c r="E2238" s="34"/>
      <c r="F2238" s="34"/>
      <c r="G2238" s="34"/>
    </row>
    <row r="2239" spans="1:7" x14ac:dyDescent="0.2">
      <c r="A2239" s="35" t="s">
        <v>8817</v>
      </c>
      <c r="B2239" s="35" t="s">
        <v>8818</v>
      </c>
      <c r="C2239" s="35" t="s">
        <v>8819</v>
      </c>
      <c r="D2239" s="34"/>
      <c r="E2239" s="34"/>
      <c r="F2239" s="34"/>
      <c r="G2239" s="34"/>
    </row>
    <row r="2240" spans="1:7" x14ac:dyDescent="0.2">
      <c r="A2240" s="35" t="s">
        <v>8820</v>
      </c>
      <c r="B2240" s="35" t="s">
        <v>8821</v>
      </c>
      <c r="C2240" s="35" t="s">
        <v>8822</v>
      </c>
      <c r="D2240" s="34"/>
      <c r="E2240" s="34"/>
      <c r="F2240" s="34"/>
      <c r="G2240" s="34"/>
    </row>
    <row r="2241" spans="1:7" x14ac:dyDescent="0.2">
      <c r="A2241" s="35" t="s">
        <v>8823</v>
      </c>
      <c r="B2241" s="35" t="s">
        <v>8824</v>
      </c>
      <c r="C2241" s="35" t="s">
        <v>8825</v>
      </c>
      <c r="D2241" s="34"/>
      <c r="E2241" s="34"/>
      <c r="F2241" s="34"/>
      <c r="G2241" s="34"/>
    </row>
    <row r="2242" spans="1:7" x14ac:dyDescent="0.2">
      <c r="A2242" s="35" t="s">
        <v>8826</v>
      </c>
      <c r="B2242" s="35" t="s">
        <v>8827</v>
      </c>
      <c r="C2242" s="35" t="s">
        <v>8828</v>
      </c>
      <c r="D2242" s="34"/>
      <c r="E2242" s="34"/>
      <c r="F2242" s="34"/>
      <c r="G2242" s="34"/>
    </row>
    <row r="2243" spans="1:7" x14ac:dyDescent="0.2">
      <c r="A2243" s="35" t="s">
        <v>8829</v>
      </c>
      <c r="B2243" s="35" t="s">
        <v>8830</v>
      </c>
      <c r="C2243" s="35" t="s">
        <v>8831</v>
      </c>
      <c r="D2243" s="34"/>
      <c r="E2243" s="34"/>
      <c r="F2243" s="34"/>
      <c r="G2243" s="34"/>
    </row>
    <row r="2244" spans="1:7" x14ac:dyDescent="0.2">
      <c r="A2244" s="35" t="s">
        <v>8832</v>
      </c>
      <c r="B2244" s="35" t="s">
        <v>8833</v>
      </c>
      <c r="C2244" s="35" t="s">
        <v>8834</v>
      </c>
      <c r="D2244" s="34"/>
      <c r="E2244" s="34"/>
      <c r="F2244" s="34"/>
      <c r="G2244" s="34"/>
    </row>
    <row r="2245" spans="1:7" x14ac:dyDescent="0.2">
      <c r="A2245" s="35" t="s">
        <v>8835</v>
      </c>
      <c r="B2245" s="35" t="s">
        <v>8836</v>
      </c>
      <c r="C2245" s="35" t="s">
        <v>8837</v>
      </c>
      <c r="D2245" s="34"/>
      <c r="E2245" s="34"/>
      <c r="F2245" s="34"/>
      <c r="G2245" s="34"/>
    </row>
    <row r="2246" spans="1:7" x14ac:dyDescent="0.2">
      <c r="A2246" s="35" t="s">
        <v>8838</v>
      </c>
      <c r="B2246" s="35" t="s">
        <v>8839</v>
      </c>
      <c r="C2246" s="35" t="s">
        <v>8840</v>
      </c>
      <c r="D2246" s="34"/>
      <c r="E2246" s="34"/>
      <c r="F2246" s="34"/>
      <c r="G2246" s="34"/>
    </row>
    <row r="2247" spans="1:7" x14ac:dyDescent="0.2">
      <c r="A2247" s="35" t="s">
        <v>8841</v>
      </c>
      <c r="B2247" s="35" t="s">
        <v>8842</v>
      </c>
      <c r="C2247" s="35" t="s">
        <v>8843</v>
      </c>
      <c r="D2247" s="34"/>
      <c r="E2247" s="34"/>
      <c r="F2247" s="34"/>
      <c r="G2247" s="34"/>
    </row>
    <row r="2248" spans="1:7" x14ac:dyDescent="0.2">
      <c r="A2248" s="35" t="s">
        <v>8844</v>
      </c>
      <c r="B2248" s="35" t="s">
        <v>8845</v>
      </c>
      <c r="C2248" s="35" t="s">
        <v>8846</v>
      </c>
      <c r="D2248" s="34"/>
      <c r="E2248" s="34"/>
      <c r="F2248" s="34"/>
      <c r="G2248" s="34"/>
    </row>
    <row r="2249" spans="1:7" x14ac:dyDescent="0.2">
      <c r="A2249" s="35" t="s">
        <v>8847</v>
      </c>
      <c r="B2249" s="35" t="s">
        <v>8848</v>
      </c>
      <c r="C2249" s="35" t="s">
        <v>8849</v>
      </c>
      <c r="D2249" s="34"/>
      <c r="E2249" s="34"/>
      <c r="F2249" s="34"/>
      <c r="G2249" s="34"/>
    </row>
    <row r="2250" spans="1:7" x14ac:dyDescent="0.2">
      <c r="A2250" s="35" t="s">
        <v>8850</v>
      </c>
      <c r="B2250" s="35" t="s">
        <v>8851</v>
      </c>
      <c r="C2250" s="35" t="s">
        <v>8852</v>
      </c>
      <c r="D2250" s="34"/>
      <c r="E2250" s="34"/>
      <c r="F2250" s="34"/>
      <c r="G2250" s="34"/>
    </row>
    <row r="2251" spans="1:7" x14ac:dyDescent="0.2">
      <c r="A2251" s="35" t="s">
        <v>8853</v>
      </c>
      <c r="B2251" s="35" t="s">
        <v>8854</v>
      </c>
      <c r="C2251" s="35" t="s">
        <v>8855</v>
      </c>
      <c r="D2251" s="34"/>
      <c r="E2251" s="34"/>
      <c r="F2251" s="34"/>
      <c r="G2251" s="34"/>
    </row>
    <row r="2252" spans="1:7" x14ac:dyDescent="0.2">
      <c r="A2252" s="35" t="s">
        <v>8856</v>
      </c>
      <c r="B2252" s="35" t="s">
        <v>8857</v>
      </c>
      <c r="C2252" s="35" t="s">
        <v>8858</v>
      </c>
      <c r="D2252" s="34"/>
      <c r="E2252" s="34"/>
      <c r="F2252" s="34"/>
      <c r="G2252" s="34"/>
    </row>
    <row r="2253" spans="1:7" x14ac:dyDescent="0.2">
      <c r="A2253" s="35" t="s">
        <v>8859</v>
      </c>
      <c r="B2253" s="35" t="s">
        <v>8860</v>
      </c>
      <c r="C2253" s="35" t="s">
        <v>8861</v>
      </c>
      <c r="D2253" s="34"/>
      <c r="E2253" s="34"/>
      <c r="F2253" s="34"/>
      <c r="G2253" s="34"/>
    </row>
    <row r="2254" spans="1:7" x14ac:dyDescent="0.2">
      <c r="A2254" s="35" t="s">
        <v>8862</v>
      </c>
      <c r="B2254" s="35" t="s">
        <v>8863</v>
      </c>
      <c r="C2254" s="35" t="s">
        <v>8864</v>
      </c>
      <c r="D2254" s="34"/>
      <c r="E2254" s="34"/>
      <c r="F2254" s="34"/>
      <c r="G2254" s="34"/>
    </row>
    <row r="2255" spans="1:7" x14ac:dyDescent="0.2">
      <c r="A2255" s="35" t="s">
        <v>8865</v>
      </c>
      <c r="B2255" s="35" t="s">
        <v>8866</v>
      </c>
      <c r="C2255" s="35" t="s">
        <v>8867</v>
      </c>
      <c r="D2255" s="34"/>
      <c r="E2255" s="34"/>
      <c r="F2255" s="34"/>
      <c r="G2255" s="34"/>
    </row>
    <row r="2256" spans="1:7" x14ac:dyDescent="0.2">
      <c r="A2256" s="35" t="s">
        <v>8868</v>
      </c>
      <c r="B2256" s="35" t="s">
        <v>8869</v>
      </c>
      <c r="C2256" s="35" t="s">
        <v>8870</v>
      </c>
      <c r="D2256" s="34"/>
      <c r="E2256" s="34"/>
      <c r="F2256" s="34"/>
      <c r="G2256" s="34"/>
    </row>
    <row r="2257" spans="1:7" x14ac:dyDescent="0.2">
      <c r="A2257" s="35" t="s">
        <v>5142</v>
      </c>
      <c r="B2257" s="35" t="s">
        <v>8871</v>
      </c>
      <c r="C2257" s="35" t="s">
        <v>8872</v>
      </c>
      <c r="D2257" s="34"/>
      <c r="E2257" s="34"/>
      <c r="F2257" s="34"/>
      <c r="G2257" s="34"/>
    </row>
    <row r="2258" spans="1:7" x14ac:dyDescent="0.2">
      <c r="A2258" s="35" t="s">
        <v>8873</v>
      </c>
      <c r="B2258" s="35" t="s">
        <v>8874</v>
      </c>
      <c r="C2258" s="35" t="s">
        <v>8875</v>
      </c>
      <c r="D2258" s="34"/>
      <c r="E2258" s="34"/>
      <c r="F2258" s="34"/>
      <c r="G2258" s="34"/>
    </row>
    <row r="2259" spans="1:7" x14ac:dyDescent="0.2">
      <c r="A2259" s="35" t="s">
        <v>8876</v>
      </c>
      <c r="B2259" s="35" t="s">
        <v>8877</v>
      </c>
      <c r="C2259" s="35" t="s">
        <v>8878</v>
      </c>
      <c r="D2259" s="34"/>
      <c r="E2259" s="34"/>
      <c r="F2259" s="34"/>
      <c r="G2259" s="34"/>
    </row>
    <row r="2260" spans="1:7" x14ac:dyDescent="0.2">
      <c r="A2260" s="35" t="s">
        <v>8879</v>
      </c>
      <c r="B2260" s="35" t="s">
        <v>8880</v>
      </c>
      <c r="C2260" s="35" t="s">
        <v>8881</v>
      </c>
      <c r="D2260" s="34"/>
      <c r="E2260" s="34"/>
      <c r="F2260" s="34"/>
      <c r="G2260" s="34"/>
    </row>
    <row r="2261" spans="1:7" x14ac:dyDescent="0.2">
      <c r="A2261" s="35" t="s">
        <v>8882</v>
      </c>
      <c r="B2261" s="35" t="s">
        <v>8883</v>
      </c>
      <c r="C2261" s="35" t="s">
        <v>8884</v>
      </c>
      <c r="D2261" s="34"/>
      <c r="E2261" s="34"/>
      <c r="F2261" s="34"/>
      <c r="G2261" s="34"/>
    </row>
    <row r="2262" spans="1:7" x14ac:dyDescent="0.2">
      <c r="A2262" s="35" t="s">
        <v>8885</v>
      </c>
      <c r="B2262" s="35" t="s">
        <v>8886</v>
      </c>
      <c r="C2262" s="35" t="s">
        <v>8887</v>
      </c>
      <c r="D2262" s="34"/>
      <c r="E2262" s="34"/>
      <c r="F2262" s="34"/>
      <c r="G2262" s="34"/>
    </row>
    <row r="2263" spans="1:7" x14ac:dyDescent="0.2">
      <c r="A2263" s="35" t="s">
        <v>8888</v>
      </c>
      <c r="B2263" s="35" t="s">
        <v>8889</v>
      </c>
      <c r="C2263" s="35" t="s">
        <v>8890</v>
      </c>
      <c r="D2263" s="34"/>
      <c r="E2263" s="34"/>
      <c r="F2263" s="34"/>
      <c r="G2263" s="34"/>
    </row>
    <row r="2264" spans="1:7" x14ac:dyDescent="0.2">
      <c r="A2264" s="35" t="s">
        <v>8891</v>
      </c>
      <c r="B2264" s="35" t="s">
        <v>8892</v>
      </c>
      <c r="C2264" s="35" t="s">
        <v>8893</v>
      </c>
      <c r="D2264" s="34"/>
      <c r="E2264" s="34"/>
      <c r="F2264" s="34"/>
      <c r="G2264" s="34"/>
    </row>
    <row r="2265" spans="1:7" x14ac:dyDescent="0.2">
      <c r="A2265" s="35" t="s">
        <v>8894</v>
      </c>
      <c r="B2265" s="35" t="s">
        <v>8895</v>
      </c>
      <c r="C2265" s="35" t="s">
        <v>8896</v>
      </c>
      <c r="D2265" s="34"/>
      <c r="E2265" s="34"/>
      <c r="F2265" s="34"/>
      <c r="G2265" s="34"/>
    </row>
    <row r="2266" spans="1:7" x14ac:dyDescent="0.2">
      <c r="A2266" s="35" t="s">
        <v>8897</v>
      </c>
      <c r="B2266" s="35" t="s">
        <v>8898</v>
      </c>
      <c r="C2266" s="35" t="s">
        <v>8899</v>
      </c>
      <c r="D2266" s="34"/>
      <c r="E2266" s="34"/>
      <c r="F2266" s="34"/>
      <c r="G2266" s="34"/>
    </row>
    <row r="2267" spans="1:7" x14ac:dyDescent="0.2">
      <c r="A2267" s="35" t="s">
        <v>8900</v>
      </c>
      <c r="B2267" s="35" t="s">
        <v>8901</v>
      </c>
      <c r="C2267" s="35" t="s">
        <v>8902</v>
      </c>
      <c r="D2267" s="34"/>
      <c r="E2267" s="34"/>
      <c r="F2267" s="34"/>
      <c r="G2267" s="34"/>
    </row>
    <row r="2268" spans="1:7" x14ac:dyDescent="0.2">
      <c r="A2268" s="35" t="s">
        <v>8903</v>
      </c>
      <c r="B2268" s="35" t="s">
        <v>8904</v>
      </c>
      <c r="C2268" s="35" t="s">
        <v>8905</v>
      </c>
      <c r="D2268" s="34"/>
      <c r="E2268" s="34"/>
      <c r="F2268" s="34"/>
      <c r="G2268" s="34"/>
    </row>
    <row r="2269" spans="1:7" x14ac:dyDescent="0.2">
      <c r="A2269" s="35" t="s">
        <v>8906</v>
      </c>
      <c r="B2269" s="35" t="s">
        <v>8907</v>
      </c>
      <c r="C2269" s="35" t="s">
        <v>8908</v>
      </c>
      <c r="D2269" s="34"/>
      <c r="E2269" s="34"/>
      <c r="F2269" s="34"/>
      <c r="G2269" s="34"/>
    </row>
    <row r="2270" spans="1:7" x14ac:dyDescent="0.2">
      <c r="A2270" s="35" t="s">
        <v>8909</v>
      </c>
      <c r="B2270" s="35" t="s">
        <v>8910</v>
      </c>
      <c r="C2270" s="35" t="s">
        <v>8911</v>
      </c>
      <c r="D2270" s="34"/>
      <c r="E2270" s="34"/>
      <c r="F2270" s="34"/>
      <c r="G2270" s="34"/>
    </row>
    <row r="2271" spans="1:7" x14ac:dyDescent="0.2">
      <c r="A2271" s="35" t="s">
        <v>8912</v>
      </c>
      <c r="B2271" s="35" t="s">
        <v>8913</v>
      </c>
      <c r="C2271" s="35" t="s">
        <v>8914</v>
      </c>
      <c r="D2271" s="34"/>
      <c r="E2271" s="34"/>
      <c r="F2271" s="34"/>
      <c r="G2271" s="34"/>
    </row>
    <row r="2272" spans="1:7" x14ac:dyDescent="0.2">
      <c r="A2272" s="35" t="s">
        <v>8915</v>
      </c>
      <c r="B2272" s="35" t="s">
        <v>8916</v>
      </c>
      <c r="C2272" s="35" t="s">
        <v>8917</v>
      </c>
      <c r="D2272" s="34"/>
      <c r="E2272" s="34"/>
      <c r="F2272" s="34"/>
      <c r="G2272" s="34"/>
    </row>
    <row r="2273" spans="1:7" x14ac:dyDescent="0.2">
      <c r="A2273" s="35" t="s">
        <v>8918</v>
      </c>
      <c r="B2273" s="35" t="s">
        <v>8919</v>
      </c>
      <c r="C2273" s="35" t="s">
        <v>8920</v>
      </c>
      <c r="D2273" s="34"/>
      <c r="E2273" s="34"/>
      <c r="F2273" s="34"/>
      <c r="G2273" s="34"/>
    </row>
    <row r="2274" spans="1:7" x14ac:dyDescent="0.2">
      <c r="A2274" s="35" t="s">
        <v>8921</v>
      </c>
      <c r="B2274" s="35" t="s">
        <v>8922</v>
      </c>
      <c r="C2274" s="35" t="s">
        <v>8923</v>
      </c>
      <c r="D2274" s="34"/>
      <c r="E2274" s="34"/>
      <c r="F2274" s="34"/>
      <c r="G2274" s="34"/>
    </row>
    <row r="2275" spans="1:7" x14ac:dyDescent="0.2">
      <c r="A2275" s="35" t="s">
        <v>8924</v>
      </c>
      <c r="B2275" s="35" t="s">
        <v>8925</v>
      </c>
      <c r="C2275" s="35" t="s">
        <v>8926</v>
      </c>
      <c r="D2275" s="34"/>
      <c r="E2275" s="34"/>
      <c r="F2275" s="34"/>
      <c r="G2275" s="34"/>
    </row>
    <row r="2276" spans="1:7" x14ac:dyDescent="0.2">
      <c r="A2276" s="35" t="s">
        <v>8927</v>
      </c>
      <c r="B2276" s="35" t="s">
        <v>8928</v>
      </c>
      <c r="C2276" s="35" t="s">
        <v>8929</v>
      </c>
      <c r="D2276" s="34"/>
      <c r="E2276" s="34"/>
      <c r="F2276" s="34"/>
      <c r="G2276" s="34"/>
    </row>
    <row r="2277" spans="1:7" x14ac:dyDescent="0.2">
      <c r="A2277" s="35" t="s">
        <v>8930</v>
      </c>
      <c r="B2277" s="35" t="s">
        <v>8931</v>
      </c>
      <c r="C2277" s="35" t="s">
        <v>8932</v>
      </c>
      <c r="D2277" s="34"/>
      <c r="E2277" s="34"/>
      <c r="F2277" s="34"/>
      <c r="G2277" s="34"/>
    </row>
    <row r="2278" spans="1:7" x14ac:dyDescent="0.2">
      <c r="A2278" s="35" t="s">
        <v>8933</v>
      </c>
      <c r="B2278" s="35" t="s">
        <v>8934</v>
      </c>
      <c r="C2278" s="35" t="s">
        <v>8935</v>
      </c>
      <c r="D2278" s="34"/>
      <c r="E2278" s="34"/>
      <c r="F2278" s="34"/>
      <c r="G2278" s="34"/>
    </row>
    <row r="2279" spans="1:7" x14ac:dyDescent="0.2">
      <c r="A2279" s="35" t="s">
        <v>8936</v>
      </c>
      <c r="B2279" s="35" t="s">
        <v>8937</v>
      </c>
      <c r="C2279" s="35" t="s">
        <v>8938</v>
      </c>
      <c r="D2279" s="34"/>
      <c r="E2279" s="34"/>
      <c r="F2279" s="34"/>
      <c r="G2279" s="34"/>
    </row>
    <row r="2280" spans="1:7" x14ac:dyDescent="0.2">
      <c r="A2280" s="35" t="s">
        <v>8939</v>
      </c>
      <c r="B2280" s="35" t="s">
        <v>8940</v>
      </c>
      <c r="C2280" s="35" t="s">
        <v>8941</v>
      </c>
      <c r="D2280" s="34"/>
      <c r="E2280" s="34"/>
      <c r="F2280" s="34"/>
      <c r="G2280" s="34"/>
    </row>
    <row r="2281" spans="1:7" x14ac:dyDescent="0.2">
      <c r="A2281" s="35" t="s">
        <v>8942</v>
      </c>
      <c r="B2281" s="35" t="s">
        <v>5273</v>
      </c>
      <c r="C2281" s="35" t="s">
        <v>8943</v>
      </c>
      <c r="D2281" s="34"/>
      <c r="E2281" s="34"/>
      <c r="F2281" s="34"/>
      <c r="G2281" s="34"/>
    </row>
    <row r="2282" spans="1:7" x14ac:dyDescent="0.2">
      <c r="A2282" s="35" t="s">
        <v>8944</v>
      </c>
      <c r="B2282" s="35" t="s">
        <v>8945</v>
      </c>
      <c r="C2282" s="35" t="s">
        <v>8946</v>
      </c>
      <c r="D2282" s="34"/>
      <c r="E2282" s="34"/>
      <c r="F2282" s="34"/>
      <c r="G2282" s="34"/>
    </row>
    <row r="2283" spans="1:7" x14ac:dyDescent="0.2">
      <c r="A2283" s="35" t="s">
        <v>8947</v>
      </c>
      <c r="B2283" s="35" t="s">
        <v>8948</v>
      </c>
      <c r="C2283" s="35" t="s">
        <v>8949</v>
      </c>
      <c r="D2283" s="34"/>
      <c r="E2283" s="34"/>
      <c r="F2283" s="34"/>
      <c r="G2283" s="34"/>
    </row>
    <row r="2284" spans="1:7" x14ac:dyDescent="0.2">
      <c r="A2284" s="35" t="s">
        <v>8950</v>
      </c>
      <c r="B2284" s="35" t="s">
        <v>8951</v>
      </c>
      <c r="C2284" s="35" t="s">
        <v>8952</v>
      </c>
      <c r="D2284" s="34"/>
      <c r="E2284" s="34"/>
      <c r="F2284" s="34"/>
      <c r="G2284" s="34"/>
    </row>
    <row r="2285" spans="1:7" x14ac:dyDescent="0.2">
      <c r="A2285" s="35" t="s">
        <v>8953</v>
      </c>
      <c r="B2285" s="35" t="s">
        <v>8954</v>
      </c>
      <c r="C2285" s="35" t="s">
        <v>8955</v>
      </c>
      <c r="D2285" s="34"/>
      <c r="E2285" s="34"/>
      <c r="F2285" s="34"/>
      <c r="G2285" s="34"/>
    </row>
    <row r="2286" spans="1:7" x14ac:dyDescent="0.2">
      <c r="A2286" s="35" t="s">
        <v>8956</v>
      </c>
      <c r="B2286" s="35" t="s">
        <v>8957</v>
      </c>
      <c r="C2286" s="35" t="s">
        <v>8958</v>
      </c>
      <c r="D2286" s="34"/>
      <c r="E2286" s="34"/>
      <c r="F2286" s="34"/>
      <c r="G2286" s="34"/>
    </row>
    <row r="2287" spans="1:7" x14ac:dyDescent="0.2">
      <c r="A2287" s="35" t="s">
        <v>8959</v>
      </c>
      <c r="B2287" s="35" t="s">
        <v>8960</v>
      </c>
      <c r="C2287" s="35" t="s">
        <v>8961</v>
      </c>
      <c r="D2287" s="34"/>
      <c r="E2287" s="34"/>
      <c r="F2287" s="34"/>
      <c r="G2287" s="34"/>
    </row>
    <row r="2288" spans="1:7" x14ac:dyDescent="0.2">
      <c r="A2288" s="35" t="s">
        <v>8962</v>
      </c>
      <c r="B2288" s="35" t="s">
        <v>8963</v>
      </c>
      <c r="C2288" s="35" t="s">
        <v>8964</v>
      </c>
      <c r="D2288" s="34"/>
      <c r="E2288" s="34"/>
      <c r="F2288" s="34"/>
      <c r="G2288" s="34"/>
    </row>
    <row r="2289" spans="1:7" x14ac:dyDescent="0.2">
      <c r="A2289" s="35" t="s">
        <v>8965</v>
      </c>
      <c r="B2289" s="35" t="s">
        <v>8966</v>
      </c>
      <c r="C2289" s="35" t="s">
        <v>8967</v>
      </c>
      <c r="D2289" s="34"/>
      <c r="E2289" s="34"/>
      <c r="F2289" s="34"/>
      <c r="G2289" s="34"/>
    </row>
    <row r="2290" spans="1:7" x14ac:dyDescent="0.2">
      <c r="A2290" s="35" t="s">
        <v>8968</v>
      </c>
      <c r="B2290" s="35" t="s">
        <v>8969</v>
      </c>
      <c r="C2290" s="35" t="s">
        <v>8970</v>
      </c>
      <c r="D2290" s="34"/>
      <c r="E2290" s="34"/>
      <c r="F2290" s="34"/>
      <c r="G2290" s="34"/>
    </row>
    <row r="2291" spans="1:7" x14ac:dyDescent="0.2">
      <c r="A2291" s="35" t="s">
        <v>8005</v>
      </c>
      <c r="B2291" s="35" t="s">
        <v>8971</v>
      </c>
      <c r="C2291" s="35" t="s">
        <v>8972</v>
      </c>
      <c r="D2291" s="34"/>
      <c r="E2291" s="34"/>
      <c r="F2291" s="34"/>
      <c r="G2291" s="34"/>
    </row>
    <row r="2292" spans="1:7" x14ac:dyDescent="0.2">
      <c r="A2292" s="35" t="s">
        <v>8973</v>
      </c>
      <c r="B2292" s="35" t="s">
        <v>8974</v>
      </c>
      <c r="C2292" s="35" t="s">
        <v>8975</v>
      </c>
      <c r="D2292" s="34"/>
      <c r="E2292" s="34"/>
      <c r="F2292" s="34"/>
      <c r="G2292" s="34"/>
    </row>
    <row r="2293" spans="1:7" x14ac:dyDescent="0.2">
      <c r="A2293" s="35" t="s">
        <v>8976</v>
      </c>
      <c r="B2293" s="35" t="s">
        <v>8977</v>
      </c>
      <c r="C2293" s="35" t="s">
        <v>8978</v>
      </c>
      <c r="D2293" s="34"/>
      <c r="E2293" s="34"/>
      <c r="F2293" s="34"/>
      <c r="G2293" s="34"/>
    </row>
    <row r="2294" spans="1:7" x14ac:dyDescent="0.2">
      <c r="A2294" s="35" t="s">
        <v>8979</v>
      </c>
      <c r="B2294" s="35" t="s">
        <v>8980</v>
      </c>
      <c r="C2294" s="35" t="s">
        <v>8981</v>
      </c>
      <c r="D2294" s="34"/>
      <c r="E2294" s="34"/>
      <c r="F2294" s="34"/>
      <c r="G2294" s="34"/>
    </row>
    <row r="2295" spans="1:7" x14ac:dyDescent="0.2">
      <c r="A2295" s="35" t="s">
        <v>8982</v>
      </c>
      <c r="B2295" s="35" t="s">
        <v>8983</v>
      </c>
      <c r="C2295" s="35" t="s">
        <v>8984</v>
      </c>
      <c r="D2295" s="34"/>
      <c r="E2295" s="34"/>
      <c r="F2295" s="34"/>
      <c r="G2295" s="34"/>
    </row>
    <row r="2296" spans="1:7" x14ac:dyDescent="0.2">
      <c r="A2296" s="35" t="s">
        <v>8985</v>
      </c>
      <c r="B2296" s="35" t="s">
        <v>8986</v>
      </c>
      <c r="C2296" s="35" t="s">
        <v>8987</v>
      </c>
      <c r="D2296" s="34"/>
      <c r="E2296" s="34"/>
      <c r="F2296" s="34"/>
      <c r="G2296" s="34"/>
    </row>
    <row r="2297" spans="1:7" x14ac:dyDescent="0.2">
      <c r="A2297" s="35" t="s">
        <v>8988</v>
      </c>
      <c r="B2297" s="35" t="s">
        <v>8989</v>
      </c>
      <c r="C2297" s="35" t="s">
        <v>8990</v>
      </c>
      <c r="D2297" s="34"/>
      <c r="E2297" s="34"/>
      <c r="F2297" s="34"/>
      <c r="G2297" s="34"/>
    </row>
    <row r="2298" spans="1:7" x14ac:dyDescent="0.2">
      <c r="A2298" s="35" t="s">
        <v>8991</v>
      </c>
      <c r="B2298" s="35" t="s">
        <v>8992</v>
      </c>
      <c r="C2298" s="35" t="s">
        <v>8993</v>
      </c>
      <c r="D2298" s="34"/>
      <c r="E2298" s="34"/>
      <c r="F2298" s="34"/>
      <c r="G2298" s="34"/>
    </row>
    <row r="2299" spans="1:7" x14ac:dyDescent="0.2">
      <c r="A2299" s="35" t="s">
        <v>8994</v>
      </c>
      <c r="B2299" s="35" t="s">
        <v>8995</v>
      </c>
      <c r="C2299" s="35" t="s">
        <v>8996</v>
      </c>
      <c r="D2299" s="34"/>
      <c r="E2299" s="34"/>
      <c r="F2299" s="34"/>
      <c r="G2299" s="34"/>
    </row>
    <row r="2300" spans="1:7" x14ac:dyDescent="0.2">
      <c r="A2300" s="35" t="s">
        <v>8997</v>
      </c>
      <c r="B2300" s="35" t="s">
        <v>8998</v>
      </c>
      <c r="C2300" s="35" t="s">
        <v>8999</v>
      </c>
      <c r="D2300" s="34"/>
      <c r="E2300" s="34"/>
      <c r="F2300" s="34"/>
      <c r="G2300" s="34"/>
    </row>
    <row r="2301" spans="1:7" x14ac:dyDescent="0.2">
      <c r="A2301" s="35" t="s">
        <v>9000</v>
      </c>
      <c r="B2301" s="35" t="s">
        <v>9001</v>
      </c>
      <c r="C2301" s="35" t="s">
        <v>9002</v>
      </c>
      <c r="D2301" s="34"/>
      <c r="E2301" s="34"/>
      <c r="F2301" s="34"/>
      <c r="G2301" s="34"/>
    </row>
    <row r="2302" spans="1:7" x14ac:dyDescent="0.2">
      <c r="A2302" s="35" t="s">
        <v>9003</v>
      </c>
      <c r="B2302" s="35" t="s">
        <v>9004</v>
      </c>
      <c r="C2302" s="35" t="s">
        <v>9005</v>
      </c>
      <c r="D2302" s="34"/>
      <c r="E2302" s="34"/>
      <c r="F2302" s="34"/>
      <c r="G2302" s="34"/>
    </row>
    <row r="2303" spans="1:7" x14ac:dyDescent="0.2">
      <c r="A2303" s="35" t="s">
        <v>9006</v>
      </c>
      <c r="B2303" s="35" t="s">
        <v>9007</v>
      </c>
      <c r="C2303" s="35" t="s">
        <v>9008</v>
      </c>
      <c r="D2303" s="34"/>
      <c r="E2303" s="34"/>
      <c r="F2303" s="34"/>
      <c r="G2303" s="34"/>
    </row>
    <row r="2304" spans="1:7" x14ac:dyDescent="0.2">
      <c r="A2304" s="35" t="s">
        <v>9009</v>
      </c>
      <c r="B2304" s="35" t="s">
        <v>9010</v>
      </c>
      <c r="C2304" s="35" t="s">
        <v>9011</v>
      </c>
      <c r="D2304" s="34"/>
      <c r="E2304" s="34"/>
      <c r="F2304" s="34"/>
      <c r="G2304" s="34"/>
    </row>
    <row r="2305" spans="1:7" x14ac:dyDescent="0.2">
      <c r="A2305" s="35" t="s">
        <v>9012</v>
      </c>
      <c r="B2305" s="35" t="s">
        <v>9013</v>
      </c>
      <c r="C2305" s="35" t="s">
        <v>9014</v>
      </c>
      <c r="D2305" s="34"/>
      <c r="E2305" s="34"/>
      <c r="F2305" s="34"/>
      <c r="G2305" s="34"/>
    </row>
    <row r="2306" spans="1:7" x14ac:dyDescent="0.2">
      <c r="A2306" s="35" t="s">
        <v>9015</v>
      </c>
      <c r="B2306" s="35" t="s">
        <v>9016</v>
      </c>
      <c r="C2306" s="35" t="s">
        <v>9017</v>
      </c>
      <c r="D2306" s="34"/>
      <c r="E2306" s="34"/>
      <c r="F2306" s="34"/>
      <c r="G2306" s="34"/>
    </row>
    <row r="2307" spans="1:7" x14ac:dyDescent="0.2">
      <c r="A2307" s="35" t="s">
        <v>9018</v>
      </c>
      <c r="B2307" s="35" t="s">
        <v>9019</v>
      </c>
      <c r="C2307" s="35" t="s">
        <v>9020</v>
      </c>
      <c r="D2307" s="34"/>
      <c r="E2307" s="34"/>
      <c r="F2307" s="34"/>
      <c r="G2307" s="34"/>
    </row>
    <row r="2308" spans="1:7" x14ac:dyDescent="0.2">
      <c r="A2308" s="35" t="s">
        <v>9021</v>
      </c>
      <c r="B2308" s="35" t="s">
        <v>9022</v>
      </c>
      <c r="C2308" s="35" t="s">
        <v>9023</v>
      </c>
      <c r="D2308" s="34"/>
      <c r="E2308" s="34"/>
      <c r="F2308" s="34"/>
      <c r="G2308" s="34"/>
    </row>
    <row r="2309" spans="1:7" x14ac:dyDescent="0.2">
      <c r="A2309" s="35" t="s">
        <v>9024</v>
      </c>
      <c r="B2309" s="35" t="s">
        <v>9025</v>
      </c>
      <c r="C2309" s="35" t="s">
        <v>9026</v>
      </c>
      <c r="D2309" s="34"/>
      <c r="E2309" s="34"/>
      <c r="F2309" s="34"/>
      <c r="G2309" s="34"/>
    </row>
    <row r="2310" spans="1:7" x14ac:dyDescent="0.2">
      <c r="A2310" s="35" t="s">
        <v>9027</v>
      </c>
      <c r="B2310" s="35" t="s">
        <v>9028</v>
      </c>
      <c r="C2310" s="35" t="s">
        <v>9029</v>
      </c>
      <c r="D2310" s="34"/>
      <c r="E2310" s="34"/>
      <c r="F2310" s="34"/>
      <c r="G2310" s="34"/>
    </row>
    <row r="2311" spans="1:7" x14ac:dyDescent="0.2">
      <c r="A2311" s="35" t="s">
        <v>9030</v>
      </c>
      <c r="B2311" s="35" t="s">
        <v>9031</v>
      </c>
      <c r="C2311" s="35" t="s">
        <v>9032</v>
      </c>
      <c r="D2311" s="34"/>
      <c r="E2311" s="34"/>
      <c r="F2311" s="34"/>
      <c r="G2311" s="34"/>
    </row>
    <row r="2312" spans="1:7" x14ac:dyDescent="0.2">
      <c r="A2312" s="35" t="s">
        <v>9033</v>
      </c>
      <c r="B2312" s="35" t="s">
        <v>9034</v>
      </c>
      <c r="C2312" s="35" t="s">
        <v>9035</v>
      </c>
      <c r="D2312" s="34"/>
      <c r="E2312" s="34"/>
      <c r="F2312" s="34"/>
      <c r="G2312" s="34"/>
    </row>
    <row r="2313" spans="1:7" x14ac:dyDescent="0.2">
      <c r="A2313" s="35" t="s">
        <v>9036</v>
      </c>
      <c r="B2313" s="35" t="s">
        <v>9037</v>
      </c>
      <c r="C2313" s="35" t="s">
        <v>9038</v>
      </c>
      <c r="D2313" s="34"/>
      <c r="E2313" s="34"/>
      <c r="F2313" s="34"/>
      <c r="G2313" s="34"/>
    </row>
    <row r="2314" spans="1:7" x14ac:dyDescent="0.2">
      <c r="A2314" s="35" t="s">
        <v>9039</v>
      </c>
      <c r="B2314" s="35" t="s">
        <v>9040</v>
      </c>
      <c r="C2314" s="35" t="s">
        <v>9041</v>
      </c>
      <c r="D2314" s="34"/>
      <c r="E2314" s="34"/>
      <c r="F2314" s="34"/>
      <c r="G2314" s="34"/>
    </row>
    <row r="2315" spans="1:7" x14ac:dyDescent="0.2">
      <c r="A2315" s="35" t="s">
        <v>9042</v>
      </c>
      <c r="B2315" s="35" t="s">
        <v>9043</v>
      </c>
      <c r="C2315" s="35" t="s">
        <v>9044</v>
      </c>
      <c r="D2315" s="34"/>
      <c r="E2315" s="34"/>
      <c r="F2315" s="34"/>
      <c r="G2315" s="34"/>
    </row>
    <row r="2316" spans="1:7" x14ac:dyDescent="0.2">
      <c r="A2316" s="35" t="s">
        <v>9045</v>
      </c>
      <c r="B2316" s="35" t="s">
        <v>9046</v>
      </c>
      <c r="C2316" s="35" t="s">
        <v>9047</v>
      </c>
      <c r="D2316" s="34"/>
      <c r="E2316" s="34"/>
      <c r="F2316" s="34"/>
      <c r="G2316" s="34"/>
    </row>
    <row r="2317" spans="1:7" x14ac:dyDescent="0.2">
      <c r="A2317" s="35" t="s">
        <v>9048</v>
      </c>
      <c r="B2317" s="35" t="s">
        <v>9049</v>
      </c>
      <c r="C2317" s="35" t="s">
        <v>9050</v>
      </c>
      <c r="D2317" s="34"/>
      <c r="E2317" s="34"/>
      <c r="F2317" s="34"/>
      <c r="G2317" s="34"/>
    </row>
    <row r="2318" spans="1:7" x14ac:dyDescent="0.2">
      <c r="A2318" s="35" t="s">
        <v>9051</v>
      </c>
      <c r="B2318" s="35" t="s">
        <v>9052</v>
      </c>
      <c r="C2318" s="35" t="s">
        <v>9053</v>
      </c>
      <c r="D2318" s="34"/>
      <c r="E2318" s="34"/>
      <c r="F2318" s="34"/>
      <c r="G2318" s="34"/>
    </row>
    <row r="2319" spans="1:7" x14ac:dyDescent="0.2">
      <c r="A2319" s="35" t="s">
        <v>9054</v>
      </c>
      <c r="B2319" s="35" t="s">
        <v>9055</v>
      </c>
      <c r="C2319" s="35" t="s">
        <v>9056</v>
      </c>
      <c r="D2319" s="34"/>
      <c r="E2319" s="34"/>
      <c r="F2319" s="34"/>
      <c r="G2319" s="34"/>
    </row>
    <row r="2320" spans="1:7" x14ac:dyDescent="0.2">
      <c r="A2320" s="35" t="s">
        <v>9057</v>
      </c>
      <c r="B2320" s="35" t="s">
        <v>9058</v>
      </c>
      <c r="C2320" s="35" t="s">
        <v>9059</v>
      </c>
      <c r="D2320" s="34"/>
      <c r="E2320" s="34"/>
      <c r="F2320" s="34"/>
      <c r="G2320" s="34"/>
    </row>
    <row r="2321" spans="1:7" x14ac:dyDescent="0.2">
      <c r="A2321" s="35" t="s">
        <v>9060</v>
      </c>
      <c r="B2321" s="35" t="s">
        <v>9061</v>
      </c>
      <c r="C2321" s="35" t="s">
        <v>9062</v>
      </c>
      <c r="D2321" s="34"/>
      <c r="E2321" s="34"/>
      <c r="F2321" s="34"/>
      <c r="G2321" s="34"/>
    </row>
    <row r="2322" spans="1:7" x14ac:dyDescent="0.2">
      <c r="A2322" s="35" t="s">
        <v>9063</v>
      </c>
      <c r="B2322" s="35" t="s">
        <v>9064</v>
      </c>
      <c r="C2322" s="35" t="s">
        <v>9065</v>
      </c>
      <c r="D2322" s="34"/>
      <c r="E2322" s="34"/>
      <c r="F2322" s="34"/>
      <c r="G2322" s="34"/>
    </row>
    <row r="2323" spans="1:7" x14ac:dyDescent="0.2">
      <c r="A2323" s="35" t="s">
        <v>9066</v>
      </c>
      <c r="B2323" s="35" t="s">
        <v>9067</v>
      </c>
      <c r="C2323" s="35" t="s">
        <v>9068</v>
      </c>
      <c r="D2323" s="34"/>
      <c r="E2323" s="34"/>
      <c r="F2323" s="34"/>
      <c r="G2323" s="34"/>
    </row>
    <row r="2324" spans="1:7" x14ac:dyDescent="0.2">
      <c r="A2324" s="35" t="s">
        <v>9069</v>
      </c>
      <c r="B2324" s="35" t="s">
        <v>9070</v>
      </c>
      <c r="C2324" s="35" t="s">
        <v>9071</v>
      </c>
      <c r="D2324" s="34"/>
      <c r="E2324" s="34"/>
      <c r="F2324" s="34"/>
      <c r="G2324" s="34"/>
    </row>
    <row r="2325" spans="1:7" x14ac:dyDescent="0.2">
      <c r="A2325" s="35" t="s">
        <v>9072</v>
      </c>
      <c r="B2325" s="35" t="s">
        <v>9073</v>
      </c>
      <c r="C2325" s="35" t="s">
        <v>9074</v>
      </c>
      <c r="D2325" s="34"/>
      <c r="E2325" s="34"/>
      <c r="F2325" s="34"/>
      <c r="G2325" s="34"/>
    </row>
    <row r="2326" spans="1:7" x14ac:dyDescent="0.2">
      <c r="A2326" s="35" t="s">
        <v>9075</v>
      </c>
      <c r="B2326" s="35" t="s">
        <v>9076</v>
      </c>
      <c r="C2326" s="35" t="s">
        <v>9077</v>
      </c>
      <c r="D2326" s="34"/>
      <c r="E2326" s="34"/>
      <c r="F2326" s="34"/>
      <c r="G2326" s="34"/>
    </row>
    <row r="2327" spans="1:7" x14ac:dyDescent="0.2">
      <c r="A2327" s="35" t="s">
        <v>9078</v>
      </c>
      <c r="B2327" s="35" t="s">
        <v>9079</v>
      </c>
      <c r="C2327" s="35" t="s">
        <v>9080</v>
      </c>
      <c r="D2327" s="34"/>
      <c r="E2327" s="34"/>
      <c r="F2327" s="34"/>
      <c r="G2327" s="34"/>
    </row>
    <row r="2328" spans="1:7" x14ac:dyDescent="0.2">
      <c r="A2328" s="35" t="s">
        <v>9081</v>
      </c>
      <c r="B2328" s="35" t="s">
        <v>9082</v>
      </c>
      <c r="C2328" s="35" t="s">
        <v>9083</v>
      </c>
      <c r="D2328" s="34"/>
      <c r="E2328" s="34"/>
      <c r="F2328" s="34"/>
      <c r="G2328" s="34"/>
    </row>
    <row r="2329" spans="1:7" x14ac:dyDescent="0.2">
      <c r="A2329" s="35" t="s">
        <v>9084</v>
      </c>
      <c r="B2329" s="35" t="s">
        <v>9085</v>
      </c>
      <c r="C2329" s="35" t="s">
        <v>9086</v>
      </c>
      <c r="D2329" s="34"/>
      <c r="E2329" s="34"/>
      <c r="F2329" s="34"/>
      <c r="G2329" s="34"/>
    </row>
    <row r="2330" spans="1:7" x14ac:dyDescent="0.2">
      <c r="A2330" s="35" t="s">
        <v>9087</v>
      </c>
      <c r="B2330" s="35" t="s">
        <v>9088</v>
      </c>
      <c r="C2330" s="35" t="s">
        <v>9089</v>
      </c>
      <c r="D2330" s="34"/>
      <c r="E2330" s="34"/>
      <c r="F2330" s="34"/>
      <c r="G2330" s="34"/>
    </row>
    <row r="2331" spans="1:7" x14ac:dyDescent="0.2">
      <c r="A2331" s="35" t="s">
        <v>9090</v>
      </c>
      <c r="B2331" s="35" t="s">
        <v>9091</v>
      </c>
      <c r="C2331" s="35" t="s">
        <v>9092</v>
      </c>
      <c r="D2331" s="34"/>
      <c r="E2331" s="34"/>
      <c r="F2331" s="34"/>
      <c r="G2331" s="34"/>
    </row>
    <row r="2332" spans="1:7" x14ac:dyDescent="0.2">
      <c r="A2332" s="35" t="s">
        <v>9093</v>
      </c>
      <c r="B2332" s="35" t="s">
        <v>3083</v>
      </c>
      <c r="C2332" s="35" t="s">
        <v>9094</v>
      </c>
      <c r="D2332" s="34"/>
      <c r="E2332" s="34"/>
      <c r="F2332" s="34"/>
      <c r="G2332" s="34"/>
    </row>
    <row r="2333" spans="1:7" x14ac:dyDescent="0.2">
      <c r="A2333" s="35" t="s">
        <v>9095</v>
      </c>
      <c r="B2333" s="35" t="s">
        <v>6902</v>
      </c>
      <c r="C2333" s="35" t="s">
        <v>9096</v>
      </c>
      <c r="D2333" s="34"/>
      <c r="E2333" s="34"/>
      <c r="F2333" s="34"/>
      <c r="G2333" s="34"/>
    </row>
    <row r="2334" spans="1:7" x14ac:dyDescent="0.2">
      <c r="A2334" s="35" t="s">
        <v>9097</v>
      </c>
      <c r="B2334" s="35" t="s">
        <v>9098</v>
      </c>
      <c r="C2334" s="35" t="s">
        <v>9099</v>
      </c>
      <c r="D2334" s="34"/>
      <c r="E2334" s="34"/>
      <c r="F2334" s="34"/>
      <c r="G2334" s="34"/>
    </row>
    <row r="2335" spans="1:7" x14ac:dyDescent="0.2">
      <c r="A2335" s="35" t="s">
        <v>9100</v>
      </c>
      <c r="B2335" s="35" t="s">
        <v>9101</v>
      </c>
      <c r="C2335" s="35" t="s">
        <v>9102</v>
      </c>
      <c r="D2335" s="34"/>
      <c r="E2335" s="34"/>
      <c r="F2335" s="34"/>
      <c r="G2335" s="34"/>
    </row>
    <row r="2336" spans="1:7" x14ac:dyDescent="0.2">
      <c r="A2336" s="35" t="s">
        <v>9103</v>
      </c>
      <c r="B2336" s="35" t="s">
        <v>9104</v>
      </c>
      <c r="C2336" s="35" t="s">
        <v>9105</v>
      </c>
      <c r="D2336" s="34"/>
      <c r="E2336" s="34"/>
      <c r="F2336" s="34"/>
      <c r="G2336" s="34"/>
    </row>
    <row r="2337" spans="1:7" x14ac:dyDescent="0.2">
      <c r="A2337" s="35" t="s">
        <v>9106</v>
      </c>
      <c r="B2337" s="35" t="s">
        <v>9107</v>
      </c>
      <c r="C2337" s="35" t="s">
        <v>9108</v>
      </c>
      <c r="D2337" s="34"/>
      <c r="E2337" s="34"/>
      <c r="F2337" s="34"/>
      <c r="G2337" s="34"/>
    </row>
    <row r="2338" spans="1:7" x14ac:dyDescent="0.2">
      <c r="A2338" s="35" t="s">
        <v>9109</v>
      </c>
      <c r="B2338" s="35" t="s">
        <v>9110</v>
      </c>
      <c r="C2338" s="35" t="s">
        <v>9111</v>
      </c>
      <c r="D2338" s="34"/>
      <c r="E2338" s="34"/>
      <c r="F2338" s="34"/>
      <c r="G2338" s="34"/>
    </row>
    <row r="2339" spans="1:7" x14ac:dyDescent="0.2">
      <c r="A2339" s="35" t="s">
        <v>9112</v>
      </c>
      <c r="B2339" s="35" t="s">
        <v>9113</v>
      </c>
      <c r="C2339" s="35" t="s">
        <v>9114</v>
      </c>
      <c r="D2339" s="34"/>
      <c r="E2339" s="34"/>
      <c r="F2339" s="34"/>
      <c r="G2339" s="34"/>
    </row>
    <row r="2340" spans="1:7" x14ac:dyDescent="0.2">
      <c r="A2340" s="35" t="s">
        <v>9115</v>
      </c>
      <c r="B2340" s="35" t="s">
        <v>9116</v>
      </c>
      <c r="C2340" s="35" t="s">
        <v>9117</v>
      </c>
      <c r="D2340" s="34"/>
      <c r="E2340" s="34"/>
      <c r="F2340" s="34"/>
      <c r="G2340" s="34"/>
    </row>
    <row r="2341" spans="1:7" x14ac:dyDescent="0.2">
      <c r="A2341" s="35" t="s">
        <v>9118</v>
      </c>
      <c r="B2341" s="35" t="s">
        <v>9119</v>
      </c>
      <c r="C2341" s="35" t="s">
        <v>9120</v>
      </c>
      <c r="D2341" s="34"/>
      <c r="E2341" s="34"/>
      <c r="F2341" s="34"/>
      <c r="G2341" s="34"/>
    </row>
    <row r="2342" spans="1:7" x14ac:dyDescent="0.2">
      <c r="A2342" s="35" t="s">
        <v>9121</v>
      </c>
      <c r="B2342" s="35" t="s">
        <v>9122</v>
      </c>
      <c r="C2342" s="35" t="s">
        <v>9123</v>
      </c>
      <c r="D2342" s="34"/>
      <c r="E2342" s="34"/>
      <c r="F2342" s="34"/>
      <c r="G2342" s="34"/>
    </row>
    <row r="2343" spans="1:7" x14ac:dyDescent="0.2">
      <c r="A2343" s="35" t="s">
        <v>9124</v>
      </c>
      <c r="B2343" s="35" t="s">
        <v>9125</v>
      </c>
      <c r="C2343" s="35" t="s">
        <v>9126</v>
      </c>
      <c r="D2343" s="34"/>
      <c r="E2343" s="34"/>
      <c r="F2343" s="34"/>
      <c r="G2343" s="34"/>
    </row>
    <row r="2344" spans="1:7" x14ac:dyDescent="0.2">
      <c r="A2344" s="35" t="s">
        <v>9127</v>
      </c>
      <c r="B2344" s="35" t="s">
        <v>5543</v>
      </c>
      <c r="C2344" s="35" t="s">
        <v>9128</v>
      </c>
      <c r="D2344" s="34"/>
      <c r="E2344" s="34"/>
      <c r="F2344" s="34"/>
      <c r="G2344" s="34"/>
    </row>
    <row r="2345" spans="1:7" x14ac:dyDescent="0.2">
      <c r="A2345" s="35" t="s">
        <v>9129</v>
      </c>
      <c r="B2345" s="35" t="s">
        <v>9130</v>
      </c>
      <c r="C2345" s="35" t="s">
        <v>9131</v>
      </c>
      <c r="D2345" s="34"/>
      <c r="E2345" s="34"/>
      <c r="F2345" s="34"/>
      <c r="G2345" s="34"/>
    </row>
    <row r="2346" spans="1:7" x14ac:dyDescent="0.2">
      <c r="A2346" s="35" t="s">
        <v>9132</v>
      </c>
      <c r="B2346" s="35" t="s">
        <v>680</v>
      </c>
      <c r="C2346" s="35" t="s">
        <v>9133</v>
      </c>
      <c r="D2346" s="34"/>
      <c r="E2346" s="34"/>
      <c r="F2346" s="34"/>
      <c r="G2346" s="34"/>
    </row>
    <row r="2347" spans="1:7" x14ac:dyDescent="0.2">
      <c r="A2347" s="35" t="s">
        <v>9134</v>
      </c>
      <c r="B2347" s="35" t="s">
        <v>9135</v>
      </c>
      <c r="C2347" s="35" t="s">
        <v>9136</v>
      </c>
      <c r="D2347" s="34"/>
      <c r="E2347" s="34"/>
      <c r="F2347" s="34"/>
      <c r="G2347" s="34"/>
    </row>
    <row r="2348" spans="1:7" x14ac:dyDescent="0.2">
      <c r="A2348" s="35" t="s">
        <v>9137</v>
      </c>
      <c r="B2348" s="35" t="s">
        <v>9138</v>
      </c>
      <c r="C2348" s="35" t="s">
        <v>9139</v>
      </c>
      <c r="D2348" s="34"/>
      <c r="E2348" s="34"/>
      <c r="F2348" s="34"/>
      <c r="G2348" s="34"/>
    </row>
    <row r="2349" spans="1:7" x14ac:dyDescent="0.2">
      <c r="A2349" s="35" t="s">
        <v>9140</v>
      </c>
      <c r="B2349" s="35" t="s">
        <v>9141</v>
      </c>
      <c r="C2349" s="35" t="s">
        <v>9142</v>
      </c>
      <c r="D2349" s="34"/>
      <c r="E2349" s="34"/>
      <c r="F2349" s="34"/>
      <c r="G2349" s="34"/>
    </row>
    <row r="2350" spans="1:7" x14ac:dyDescent="0.2">
      <c r="A2350" s="35" t="s">
        <v>9143</v>
      </c>
      <c r="B2350" s="35" t="s">
        <v>9144</v>
      </c>
      <c r="C2350" s="35" t="s">
        <v>9145</v>
      </c>
      <c r="D2350" s="34"/>
      <c r="E2350" s="34"/>
      <c r="F2350" s="34"/>
      <c r="G2350" s="34"/>
    </row>
    <row r="2351" spans="1:7" x14ac:dyDescent="0.2">
      <c r="A2351" s="35" t="s">
        <v>9146</v>
      </c>
      <c r="B2351" s="35" t="s">
        <v>9147</v>
      </c>
      <c r="C2351" s="35" t="s">
        <v>9148</v>
      </c>
      <c r="D2351" s="34"/>
      <c r="E2351" s="34"/>
      <c r="F2351" s="34"/>
      <c r="G2351" s="34"/>
    </row>
    <row r="2352" spans="1:7" x14ac:dyDescent="0.2">
      <c r="A2352" s="35" t="s">
        <v>9149</v>
      </c>
      <c r="B2352" s="35" t="s">
        <v>9150</v>
      </c>
      <c r="C2352" s="35" t="s">
        <v>9151</v>
      </c>
      <c r="D2352" s="34"/>
      <c r="E2352" s="34"/>
      <c r="F2352" s="34"/>
      <c r="G2352" s="34"/>
    </row>
    <row r="2353" spans="1:7" x14ac:dyDescent="0.2">
      <c r="A2353" s="35" t="s">
        <v>9152</v>
      </c>
      <c r="B2353" s="35" t="s">
        <v>9153</v>
      </c>
      <c r="C2353" s="35" t="s">
        <v>9154</v>
      </c>
      <c r="D2353" s="34"/>
      <c r="E2353" s="34"/>
      <c r="F2353" s="34"/>
      <c r="G2353" s="34"/>
    </row>
    <row r="2354" spans="1:7" x14ac:dyDescent="0.2">
      <c r="A2354" s="35" t="s">
        <v>9155</v>
      </c>
      <c r="B2354" s="35" t="s">
        <v>6640</v>
      </c>
      <c r="C2354" s="35" t="s">
        <v>9156</v>
      </c>
      <c r="D2354" s="34"/>
      <c r="E2354" s="34"/>
      <c r="F2354" s="34"/>
      <c r="G2354" s="34"/>
    </row>
    <row r="2355" spans="1:7" x14ac:dyDescent="0.2">
      <c r="A2355" s="35" t="s">
        <v>9157</v>
      </c>
      <c r="B2355" s="35" t="s">
        <v>9158</v>
      </c>
      <c r="C2355" s="35" t="s">
        <v>9159</v>
      </c>
      <c r="D2355" s="34"/>
      <c r="E2355" s="34"/>
      <c r="F2355" s="34"/>
      <c r="G2355" s="34"/>
    </row>
    <row r="2356" spans="1:7" x14ac:dyDescent="0.2">
      <c r="A2356" s="35" t="s">
        <v>9160</v>
      </c>
      <c r="B2356" s="35" t="s">
        <v>9161</v>
      </c>
      <c r="C2356" s="35" t="s">
        <v>9162</v>
      </c>
      <c r="D2356" s="34"/>
      <c r="E2356" s="34"/>
      <c r="F2356" s="34"/>
      <c r="G2356" s="34"/>
    </row>
    <row r="2357" spans="1:7" x14ac:dyDescent="0.2">
      <c r="A2357" s="35" t="s">
        <v>9163</v>
      </c>
      <c r="B2357" s="35" t="s">
        <v>9164</v>
      </c>
      <c r="C2357" s="35" t="s">
        <v>9165</v>
      </c>
      <c r="D2357" s="34"/>
      <c r="E2357" s="34"/>
      <c r="F2357" s="34"/>
      <c r="G2357" s="34"/>
    </row>
    <row r="2358" spans="1:7" x14ac:dyDescent="0.2">
      <c r="A2358" s="35" t="s">
        <v>9166</v>
      </c>
      <c r="B2358" s="35" t="s">
        <v>9167</v>
      </c>
      <c r="C2358" s="35" t="s">
        <v>9168</v>
      </c>
      <c r="D2358" s="34"/>
      <c r="E2358" s="34"/>
      <c r="F2358" s="34"/>
      <c r="G2358" s="34"/>
    </row>
    <row r="2359" spans="1:7" x14ac:dyDescent="0.2">
      <c r="A2359" s="35" t="s">
        <v>9169</v>
      </c>
      <c r="B2359" s="35" t="s">
        <v>9170</v>
      </c>
      <c r="C2359" s="35" t="s">
        <v>9171</v>
      </c>
      <c r="D2359" s="34"/>
      <c r="E2359" s="34"/>
      <c r="F2359" s="34"/>
      <c r="G2359" s="34"/>
    </row>
    <row r="2360" spans="1:7" x14ac:dyDescent="0.2">
      <c r="A2360" s="35" t="s">
        <v>9172</v>
      </c>
      <c r="B2360" s="35" t="s">
        <v>9173</v>
      </c>
      <c r="C2360" s="35" t="s">
        <v>9174</v>
      </c>
      <c r="D2360" s="34"/>
      <c r="E2360" s="34"/>
      <c r="F2360" s="34"/>
      <c r="G2360" s="34"/>
    </row>
    <row r="2361" spans="1:7" x14ac:dyDescent="0.2">
      <c r="A2361" s="35" t="s">
        <v>9175</v>
      </c>
      <c r="B2361" s="35" t="s">
        <v>9176</v>
      </c>
      <c r="C2361" s="35" t="s">
        <v>9177</v>
      </c>
      <c r="D2361" s="34"/>
      <c r="E2361" s="34"/>
      <c r="F2361" s="34"/>
      <c r="G2361" s="34"/>
    </row>
    <row r="2362" spans="1:7" x14ac:dyDescent="0.2">
      <c r="A2362" s="35" t="s">
        <v>9178</v>
      </c>
      <c r="B2362" s="35" t="s">
        <v>9179</v>
      </c>
      <c r="C2362" s="35" t="s">
        <v>9180</v>
      </c>
      <c r="D2362" s="34"/>
      <c r="E2362" s="34"/>
      <c r="F2362" s="34"/>
      <c r="G2362" s="34"/>
    </row>
    <row r="2363" spans="1:7" x14ac:dyDescent="0.2">
      <c r="A2363" s="35" t="s">
        <v>9181</v>
      </c>
      <c r="B2363" s="35" t="s">
        <v>9182</v>
      </c>
      <c r="C2363" s="35" t="s">
        <v>9183</v>
      </c>
      <c r="D2363" s="34"/>
      <c r="E2363" s="34"/>
      <c r="F2363" s="34"/>
      <c r="G2363" s="34"/>
    </row>
    <row r="2364" spans="1:7" x14ac:dyDescent="0.2">
      <c r="A2364" s="35" t="s">
        <v>9184</v>
      </c>
      <c r="B2364" s="35" t="s">
        <v>9185</v>
      </c>
      <c r="C2364" s="35" t="s">
        <v>9186</v>
      </c>
      <c r="D2364" s="34"/>
      <c r="E2364" s="34"/>
      <c r="F2364" s="34"/>
      <c r="G2364" s="34"/>
    </row>
    <row r="2365" spans="1:7" x14ac:dyDescent="0.2">
      <c r="A2365" s="35" t="s">
        <v>9187</v>
      </c>
      <c r="B2365" s="35" t="s">
        <v>9188</v>
      </c>
      <c r="C2365" s="35" t="s">
        <v>9189</v>
      </c>
      <c r="D2365" s="34"/>
      <c r="E2365" s="34"/>
      <c r="F2365" s="34"/>
      <c r="G2365" s="34"/>
    </row>
    <row r="2366" spans="1:7" x14ac:dyDescent="0.2">
      <c r="A2366" s="35" t="s">
        <v>9190</v>
      </c>
      <c r="B2366" s="35" t="s">
        <v>9191</v>
      </c>
      <c r="C2366" s="35" t="s">
        <v>9192</v>
      </c>
      <c r="D2366" s="34"/>
      <c r="E2366" s="34"/>
      <c r="F2366" s="34"/>
      <c r="G2366" s="34"/>
    </row>
    <row r="2367" spans="1:7" x14ac:dyDescent="0.2">
      <c r="A2367" s="35" t="s">
        <v>9193</v>
      </c>
      <c r="B2367" s="35" t="s">
        <v>9194</v>
      </c>
      <c r="C2367" s="35" t="s">
        <v>9195</v>
      </c>
      <c r="D2367" s="34"/>
      <c r="E2367" s="34"/>
      <c r="F2367" s="34"/>
      <c r="G2367" s="34"/>
    </row>
    <row r="2368" spans="1:7" x14ac:dyDescent="0.2">
      <c r="A2368" s="35" t="s">
        <v>9196</v>
      </c>
      <c r="B2368" s="35" t="s">
        <v>9197</v>
      </c>
      <c r="C2368" s="35" t="s">
        <v>9198</v>
      </c>
      <c r="D2368" s="34"/>
      <c r="E2368" s="34"/>
      <c r="F2368" s="34"/>
      <c r="G2368" s="34"/>
    </row>
    <row r="2369" spans="1:7" x14ac:dyDescent="0.2">
      <c r="A2369" s="35" t="s">
        <v>9199</v>
      </c>
      <c r="B2369" s="35" t="s">
        <v>9200</v>
      </c>
      <c r="C2369" s="35" t="s">
        <v>9201</v>
      </c>
      <c r="D2369" s="34"/>
      <c r="E2369" s="34"/>
      <c r="F2369" s="34"/>
      <c r="G2369" s="34"/>
    </row>
    <row r="2370" spans="1:7" x14ac:dyDescent="0.2">
      <c r="A2370" s="35" t="s">
        <v>9202</v>
      </c>
      <c r="B2370" s="35" t="s">
        <v>9203</v>
      </c>
      <c r="C2370" s="35" t="s">
        <v>9204</v>
      </c>
      <c r="D2370" s="34"/>
      <c r="E2370" s="34"/>
      <c r="F2370" s="34"/>
      <c r="G2370" s="34"/>
    </row>
    <row r="2371" spans="1:7" x14ac:dyDescent="0.2">
      <c r="A2371" s="35" t="s">
        <v>9205</v>
      </c>
      <c r="B2371" s="35" t="s">
        <v>9206</v>
      </c>
      <c r="C2371" s="35" t="s">
        <v>9207</v>
      </c>
      <c r="D2371" s="34"/>
      <c r="E2371" s="34"/>
      <c r="F2371" s="34"/>
      <c r="G2371" s="34"/>
    </row>
    <row r="2372" spans="1:7" x14ac:dyDescent="0.2">
      <c r="A2372" s="35" t="s">
        <v>9208</v>
      </c>
      <c r="B2372" s="35" t="s">
        <v>9209</v>
      </c>
      <c r="C2372" s="35" t="s">
        <v>9210</v>
      </c>
      <c r="D2372" s="34"/>
      <c r="E2372" s="34"/>
      <c r="F2372" s="34"/>
      <c r="G2372" s="34"/>
    </row>
    <row r="2373" spans="1:7" x14ac:dyDescent="0.2">
      <c r="A2373" s="35" t="s">
        <v>9211</v>
      </c>
      <c r="B2373" s="35" t="s">
        <v>9212</v>
      </c>
      <c r="C2373" s="35" t="s">
        <v>9213</v>
      </c>
      <c r="D2373" s="34"/>
      <c r="E2373" s="34"/>
      <c r="F2373" s="34"/>
      <c r="G2373" s="34"/>
    </row>
    <row r="2374" spans="1:7" x14ac:dyDescent="0.2">
      <c r="A2374" s="35" t="s">
        <v>9214</v>
      </c>
      <c r="B2374" s="35" t="s">
        <v>5190</v>
      </c>
      <c r="C2374" s="35" t="s">
        <v>9215</v>
      </c>
      <c r="D2374" s="34"/>
      <c r="E2374" s="34"/>
      <c r="F2374" s="34"/>
      <c r="G2374" s="34"/>
    </row>
    <row r="2375" spans="1:7" x14ac:dyDescent="0.2">
      <c r="A2375" s="35" t="s">
        <v>9216</v>
      </c>
      <c r="B2375" s="35" t="s">
        <v>9217</v>
      </c>
      <c r="C2375" s="35" t="s">
        <v>9218</v>
      </c>
      <c r="D2375" s="34"/>
      <c r="E2375" s="34"/>
      <c r="F2375" s="34"/>
      <c r="G2375" s="34"/>
    </row>
    <row r="2376" spans="1:7" x14ac:dyDescent="0.2">
      <c r="A2376" s="35" t="s">
        <v>9219</v>
      </c>
      <c r="B2376" s="35" t="s">
        <v>9220</v>
      </c>
      <c r="C2376" s="35" t="s">
        <v>9221</v>
      </c>
      <c r="D2376" s="34"/>
      <c r="E2376" s="34"/>
      <c r="F2376" s="34"/>
      <c r="G2376" s="34"/>
    </row>
    <row r="2377" spans="1:7" x14ac:dyDescent="0.2">
      <c r="A2377" s="35" t="s">
        <v>9222</v>
      </c>
      <c r="B2377" s="35" t="s">
        <v>9223</v>
      </c>
      <c r="C2377" s="35" t="s">
        <v>9224</v>
      </c>
      <c r="D2377" s="34"/>
      <c r="E2377" s="34"/>
      <c r="F2377" s="34"/>
      <c r="G2377" s="34"/>
    </row>
    <row r="2378" spans="1:7" x14ac:dyDescent="0.2">
      <c r="A2378" s="35" t="s">
        <v>9225</v>
      </c>
      <c r="B2378" s="35" t="s">
        <v>9226</v>
      </c>
      <c r="C2378" s="35" t="s">
        <v>9227</v>
      </c>
      <c r="D2378" s="34"/>
      <c r="E2378" s="34"/>
      <c r="F2378" s="34"/>
      <c r="G2378" s="34"/>
    </row>
    <row r="2379" spans="1:7" x14ac:dyDescent="0.2">
      <c r="A2379" s="35" t="s">
        <v>9228</v>
      </c>
      <c r="B2379" s="35" t="s">
        <v>9229</v>
      </c>
      <c r="C2379" s="35" t="s">
        <v>9230</v>
      </c>
      <c r="D2379" s="34"/>
      <c r="E2379" s="34"/>
      <c r="F2379" s="34"/>
      <c r="G2379" s="34"/>
    </row>
    <row r="2380" spans="1:7" x14ac:dyDescent="0.2">
      <c r="A2380" s="35" t="s">
        <v>9231</v>
      </c>
      <c r="B2380" s="35" t="s">
        <v>9232</v>
      </c>
      <c r="C2380" s="35" t="s">
        <v>9233</v>
      </c>
      <c r="D2380" s="34"/>
      <c r="E2380" s="34"/>
      <c r="F2380" s="34"/>
      <c r="G2380" s="34"/>
    </row>
    <row r="2381" spans="1:7" x14ac:dyDescent="0.2">
      <c r="A2381" s="35" t="s">
        <v>9234</v>
      </c>
      <c r="B2381" s="35" t="s">
        <v>2245</v>
      </c>
      <c r="C2381" s="35" t="s">
        <v>9235</v>
      </c>
      <c r="D2381" s="34"/>
      <c r="E2381" s="34"/>
      <c r="F2381" s="34"/>
      <c r="G2381" s="34"/>
    </row>
    <row r="2382" spans="1:7" x14ac:dyDescent="0.2">
      <c r="A2382" s="35" t="s">
        <v>9236</v>
      </c>
      <c r="B2382" s="35" t="s">
        <v>9237</v>
      </c>
      <c r="C2382" s="35" t="s">
        <v>9238</v>
      </c>
      <c r="D2382" s="34"/>
      <c r="E2382" s="34"/>
      <c r="F2382" s="34"/>
      <c r="G2382" s="34"/>
    </row>
    <row r="2383" spans="1:7" x14ac:dyDescent="0.2">
      <c r="A2383" s="35" t="s">
        <v>9239</v>
      </c>
      <c r="B2383" s="35" t="s">
        <v>9240</v>
      </c>
      <c r="C2383" s="35" t="s">
        <v>9241</v>
      </c>
      <c r="D2383" s="34"/>
      <c r="E2383" s="34"/>
      <c r="F2383" s="34"/>
      <c r="G2383" s="34"/>
    </row>
    <row r="2384" spans="1:7" x14ac:dyDescent="0.2">
      <c r="A2384" s="35" t="s">
        <v>9242</v>
      </c>
      <c r="B2384" s="35" t="s">
        <v>9243</v>
      </c>
      <c r="C2384" s="35" t="s">
        <v>9244</v>
      </c>
      <c r="D2384" s="34"/>
      <c r="E2384" s="34"/>
      <c r="F2384" s="34"/>
      <c r="G2384" s="34"/>
    </row>
    <row r="2385" spans="1:7" x14ac:dyDescent="0.2">
      <c r="A2385" s="35" t="s">
        <v>9245</v>
      </c>
      <c r="B2385" s="35" t="s">
        <v>9246</v>
      </c>
      <c r="C2385" s="35" t="s">
        <v>9247</v>
      </c>
      <c r="D2385" s="34"/>
      <c r="E2385" s="34"/>
      <c r="F2385" s="34"/>
      <c r="G2385" s="34"/>
    </row>
    <row r="2386" spans="1:7" x14ac:dyDescent="0.2">
      <c r="A2386" s="35" t="s">
        <v>9248</v>
      </c>
      <c r="B2386" s="35" t="s">
        <v>1051</v>
      </c>
      <c r="C2386" s="35" t="s">
        <v>9249</v>
      </c>
      <c r="D2386" s="34"/>
      <c r="E2386" s="34"/>
      <c r="F2386" s="34"/>
      <c r="G2386" s="34"/>
    </row>
    <row r="2387" spans="1:7" x14ac:dyDescent="0.2">
      <c r="A2387" s="35" t="s">
        <v>9250</v>
      </c>
      <c r="B2387" s="35" t="s">
        <v>9251</v>
      </c>
      <c r="C2387" s="35" t="s">
        <v>9252</v>
      </c>
      <c r="D2387" s="34"/>
      <c r="E2387" s="34"/>
      <c r="F2387" s="34"/>
      <c r="G2387" s="34"/>
    </row>
    <row r="2388" spans="1:7" x14ac:dyDescent="0.2">
      <c r="A2388" s="35" t="s">
        <v>9253</v>
      </c>
      <c r="B2388" s="35" t="s">
        <v>9254</v>
      </c>
      <c r="C2388" s="35" t="s">
        <v>9255</v>
      </c>
      <c r="D2388" s="34"/>
      <c r="E2388" s="34"/>
      <c r="F2388" s="34"/>
      <c r="G2388" s="34"/>
    </row>
    <row r="2389" spans="1:7" x14ac:dyDescent="0.2">
      <c r="A2389" s="35" t="s">
        <v>9256</v>
      </c>
      <c r="B2389" s="35" t="s">
        <v>9257</v>
      </c>
      <c r="C2389" s="35" t="s">
        <v>9258</v>
      </c>
      <c r="D2389" s="34"/>
      <c r="E2389" s="34"/>
      <c r="F2389" s="34"/>
      <c r="G2389" s="34"/>
    </row>
    <row r="2390" spans="1:7" x14ac:dyDescent="0.2">
      <c r="A2390" s="35" t="s">
        <v>9259</v>
      </c>
      <c r="B2390" s="35" t="s">
        <v>9260</v>
      </c>
      <c r="C2390" s="35" t="s">
        <v>9261</v>
      </c>
      <c r="D2390" s="34"/>
      <c r="E2390" s="34"/>
      <c r="F2390" s="34"/>
      <c r="G2390" s="34"/>
    </row>
    <row r="2391" spans="1:7" x14ac:dyDescent="0.2">
      <c r="A2391" s="35" t="s">
        <v>9262</v>
      </c>
      <c r="B2391" s="35" t="s">
        <v>9263</v>
      </c>
      <c r="C2391" s="35" t="s">
        <v>9264</v>
      </c>
      <c r="D2391" s="34"/>
      <c r="E2391" s="34"/>
      <c r="F2391" s="34"/>
      <c r="G2391" s="34"/>
    </row>
    <row r="2392" spans="1:7" x14ac:dyDescent="0.2">
      <c r="A2392" s="35" t="s">
        <v>9265</v>
      </c>
      <c r="B2392" s="35" t="s">
        <v>9266</v>
      </c>
      <c r="C2392" s="35" t="s">
        <v>9267</v>
      </c>
      <c r="D2392" s="34"/>
      <c r="E2392" s="34"/>
      <c r="F2392" s="34"/>
      <c r="G2392" s="34"/>
    </row>
    <row r="2393" spans="1:7" x14ac:dyDescent="0.2">
      <c r="A2393" s="35" t="s">
        <v>9268</v>
      </c>
      <c r="B2393" s="35" t="s">
        <v>9269</v>
      </c>
      <c r="C2393" s="35" t="s">
        <v>9270</v>
      </c>
      <c r="D2393" s="34"/>
      <c r="E2393" s="34"/>
      <c r="F2393" s="34"/>
      <c r="G2393" s="34"/>
    </row>
    <row r="2394" spans="1:7" x14ac:dyDescent="0.2">
      <c r="A2394" s="35" t="s">
        <v>9271</v>
      </c>
      <c r="B2394" s="35" t="s">
        <v>9272</v>
      </c>
      <c r="C2394" s="35" t="s">
        <v>9273</v>
      </c>
      <c r="D2394" s="34"/>
      <c r="E2394" s="34"/>
      <c r="F2394" s="34"/>
      <c r="G2394" s="34"/>
    </row>
    <row r="2395" spans="1:7" x14ac:dyDescent="0.2">
      <c r="A2395" s="35" t="s">
        <v>9274</v>
      </c>
      <c r="B2395" s="35" t="s">
        <v>9275</v>
      </c>
      <c r="C2395" s="35" t="s">
        <v>9276</v>
      </c>
      <c r="D2395" s="34"/>
      <c r="E2395" s="34"/>
      <c r="F2395" s="34"/>
      <c r="G2395" s="34"/>
    </row>
    <row r="2396" spans="1:7" x14ac:dyDescent="0.2">
      <c r="A2396" s="35" t="s">
        <v>9277</v>
      </c>
      <c r="B2396" s="35" t="s">
        <v>9278</v>
      </c>
      <c r="C2396" s="35" t="s">
        <v>9279</v>
      </c>
      <c r="D2396" s="34"/>
      <c r="E2396" s="34"/>
      <c r="F2396" s="34"/>
      <c r="G2396" s="34"/>
    </row>
    <row r="2397" spans="1:7" x14ac:dyDescent="0.2">
      <c r="A2397" s="35" t="s">
        <v>9280</v>
      </c>
      <c r="B2397" s="35" t="s">
        <v>9281</v>
      </c>
      <c r="C2397" s="35" t="s">
        <v>9282</v>
      </c>
      <c r="D2397" s="34"/>
      <c r="E2397" s="34"/>
      <c r="F2397" s="34"/>
      <c r="G2397" s="34"/>
    </row>
    <row r="2398" spans="1:7" x14ac:dyDescent="0.2">
      <c r="A2398" s="35" t="s">
        <v>9283</v>
      </c>
      <c r="B2398" s="35" t="s">
        <v>9284</v>
      </c>
      <c r="C2398" s="35" t="s">
        <v>9285</v>
      </c>
      <c r="D2398" s="34"/>
      <c r="E2398" s="34"/>
      <c r="F2398" s="34"/>
      <c r="G2398" s="34"/>
    </row>
    <row r="2399" spans="1:7" x14ac:dyDescent="0.2">
      <c r="A2399" s="35" t="s">
        <v>9286</v>
      </c>
      <c r="B2399" s="35" t="s">
        <v>9287</v>
      </c>
      <c r="C2399" s="35" t="s">
        <v>9288</v>
      </c>
      <c r="D2399" s="34"/>
      <c r="E2399" s="34"/>
      <c r="F2399" s="34"/>
      <c r="G2399" s="34"/>
    </row>
    <row r="2400" spans="1:7" x14ac:dyDescent="0.2">
      <c r="A2400" s="35" t="s">
        <v>9289</v>
      </c>
      <c r="B2400" s="35" t="s">
        <v>9290</v>
      </c>
      <c r="C2400" s="35" t="s">
        <v>9291</v>
      </c>
      <c r="D2400" s="34"/>
      <c r="E2400" s="34"/>
      <c r="F2400" s="34"/>
      <c r="G2400" s="34"/>
    </row>
    <row r="2401" spans="1:7" x14ac:dyDescent="0.2">
      <c r="A2401" s="35" t="s">
        <v>9292</v>
      </c>
      <c r="B2401" s="35" t="s">
        <v>9293</v>
      </c>
      <c r="C2401" s="35" t="s">
        <v>9294</v>
      </c>
      <c r="D2401" s="34"/>
      <c r="E2401" s="34"/>
      <c r="F2401" s="34"/>
      <c r="G2401" s="34"/>
    </row>
    <row r="2402" spans="1:7" x14ac:dyDescent="0.2">
      <c r="A2402" s="35" t="s">
        <v>9295</v>
      </c>
      <c r="B2402" s="35" t="s">
        <v>9296</v>
      </c>
      <c r="C2402" s="35" t="s">
        <v>9297</v>
      </c>
      <c r="D2402" s="34"/>
      <c r="E2402" s="34"/>
      <c r="F2402" s="34"/>
      <c r="G2402" s="34"/>
    </row>
    <row r="2403" spans="1:7" x14ac:dyDescent="0.2">
      <c r="A2403" s="35" t="s">
        <v>9298</v>
      </c>
      <c r="B2403" s="35" t="s">
        <v>9299</v>
      </c>
      <c r="C2403" s="35" t="s">
        <v>9300</v>
      </c>
      <c r="D2403" s="34"/>
      <c r="E2403" s="34"/>
      <c r="F2403" s="34"/>
      <c r="G2403" s="34"/>
    </row>
    <row r="2404" spans="1:7" x14ac:dyDescent="0.2">
      <c r="A2404" s="35" t="s">
        <v>9301</v>
      </c>
      <c r="B2404" s="35" t="s">
        <v>9302</v>
      </c>
      <c r="C2404" s="35" t="s">
        <v>9303</v>
      </c>
      <c r="D2404" s="34"/>
      <c r="E2404" s="34"/>
      <c r="F2404" s="34"/>
      <c r="G2404" s="34"/>
    </row>
    <row r="2405" spans="1:7" x14ac:dyDescent="0.2">
      <c r="A2405" s="35" t="s">
        <v>9304</v>
      </c>
      <c r="B2405" s="35" t="s">
        <v>9305</v>
      </c>
      <c r="C2405" s="35" t="s">
        <v>9306</v>
      </c>
      <c r="D2405" s="34"/>
      <c r="E2405" s="34"/>
      <c r="F2405" s="34"/>
      <c r="G2405" s="34"/>
    </row>
    <row r="2406" spans="1:7" x14ac:dyDescent="0.2">
      <c r="A2406" s="35" t="s">
        <v>9307</v>
      </c>
      <c r="B2406" s="35" t="s">
        <v>9308</v>
      </c>
      <c r="C2406" s="35" t="s">
        <v>9309</v>
      </c>
      <c r="D2406" s="34"/>
      <c r="E2406" s="34"/>
      <c r="F2406" s="34"/>
      <c r="G2406" s="34"/>
    </row>
    <row r="2407" spans="1:7" x14ac:dyDescent="0.2">
      <c r="A2407" s="35" t="s">
        <v>9310</v>
      </c>
      <c r="B2407" s="35" t="s">
        <v>9311</v>
      </c>
      <c r="C2407" s="35" t="s">
        <v>9312</v>
      </c>
      <c r="D2407" s="34"/>
      <c r="E2407" s="34"/>
      <c r="F2407" s="34"/>
      <c r="G2407" s="34"/>
    </row>
    <row r="2408" spans="1:7" x14ac:dyDescent="0.2">
      <c r="A2408" s="35" t="s">
        <v>9313</v>
      </c>
      <c r="B2408" s="35" t="s">
        <v>9314</v>
      </c>
      <c r="C2408" s="35" t="s">
        <v>9315</v>
      </c>
      <c r="D2408" s="34"/>
      <c r="E2408" s="34"/>
      <c r="F2408" s="34"/>
      <c r="G2408" s="34"/>
    </row>
    <row r="2409" spans="1:7" x14ac:dyDescent="0.2">
      <c r="A2409" s="35" t="s">
        <v>9316</v>
      </c>
      <c r="B2409" s="35" t="s">
        <v>9317</v>
      </c>
      <c r="C2409" s="35" t="s">
        <v>9318</v>
      </c>
      <c r="D2409" s="34"/>
      <c r="E2409" s="34"/>
      <c r="F2409" s="34"/>
      <c r="G2409" s="34"/>
    </row>
    <row r="2410" spans="1:7" x14ac:dyDescent="0.2">
      <c r="A2410" s="35" t="s">
        <v>9319</v>
      </c>
      <c r="B2410" s="35" t="s">
        <v>9320</v>
      </c>
      <c r="C2410" s="35" t="s">
        <v>9321</v>
      </c>
      <c r="D2410" s="34"/>
      <c r="E2410" s="34"/>
      <c r="F2410" s="34"/>
      <c r="G2410" s="34"/>
    </row>
    <row r="2411" spans="1:7" x14ac:dyDescent="0.2">
      <c r="A2411" s="35" t="s">
        <v>9322</v>
      </c>
      <c r="B2411" s="35" t="s">
        <v>9323</v>
      </c>
      <c r="C2411" s="35" t="s">
        <v>9324</v>
      </c>
      <c r="D2411" s="34"/>
      <c r="E2411" s="34"/>
      <c r="F2411" s="34"/>
      <c r="G2411" s="34"/>
    </row>
    <row r="2412" spans="1:7" x14ac:dyDescent="0.2">
      <c r="A2412" s="35" t="s">
        <v>9325</v>
      </c>
      <c r="B2412" s="35" t="s">
        <v>9326</v>
      </c>
      <c r="C2412" s="35" t="s">
        <v>9327</v>
      </c>
      <c r="D2412" s="34"/>
      <c r="E2412" s="34"/>
      <c r="F2412" s="34"/>
      <c r="G2412" s="34"/>
    </row>
    <row r="2413" spans="1:7" x14ac:dyDescent="0.2">
      <c r="A2413" s="35" t="s">
        <v>9328</v>
      </c>
      <c r="B2413" s="35" t="s">
        <v>9329</v>
      </c>
      <c r="C2413" s="35" t="s">
        <v>9330</v>
      </c>
      <c r="D2413" s="34"/>
      <c r="E2413" s="34"/>
      <c r="F2413" s="34"/>
      <c r="G2413" s="34"/>
    </row>
    <row r="2414" spans="1:7" x14ac:dyDescent="0.2">
      <c r="A2414" s="35" t="s">
        <v>9331</v>
      </c>
      <c r="B2414" s="35" t="s">
        <v>7729</v>
      </c>
      <c r="C2414" s="35" t="s">
        <v>9332</v>
      </c>
      <c r="D2414" s="34"/>
      <c r="E2414" s="34"/>
      <c r="F2414" s="34"/>
      <c r="G2414" s="34"/>
    </row>
    <row r="2415" spans="1:7" x14ac:dyDescent="0.2">
      <c r="A2415" s="35" t="s">
        <v>9333</v>
      </c>
      <c r="B2415" s="35" t="s">
        <v>9334</v>
      </c>
      <c r="C2415" s="35" t="s">
        <v>9335</v>
      </c>
      <c r="D2415" s="34"/>
      <c r="E2415" s="34"/>
      <c r="F2415" s="34"/>
      <c r="G2415" s="34"/>
    </row>
    <row r="2416" spans="1:7" x14ac:dyDescent="0.2">
      <c r="A2416" s="35" t="s">
        <v>9336</v>
      </c>
      <c r="B2416" s="35" t="s">
        <v>9337</v>
      </c>
      <c r="C2416" s="35" t="s">
        <v>9338</v>
      </c>
      <c r="D2416" s="34"/>
      <c r="E2416" s="34"/>
      <c r="F2416" s="34"/>
      <c r="G2416" s="34"/>
    </row>
    <row r="2417" spans="1:7" x14ac:dyDescent="0.2">
      <c r="A2417" s="35" t="s">
        <v>9339</v>
      </c>
      <c r="B2417" s="35" t="s">
        <v>9340</v>
      </c>
      <c r="C2417" s="35" t="s">
        <v>9341</v>
      </c>
      <c r="D2417" s="34"/>
      <c r="E2417" s="34"/>
      <c r="F2417" s="34"/>
      <c r="G2417" s="34"/>
    </row>
    <row r="2418" spans="1:7" x14ac:dyDescent="0.2">
      <c r="A2418" s="35" t="s">
        <v>9342</v>
      </c>
      <c r="B2418" s="35" t="s">
        <v>9343</v>
      </c>
      <c r="C2418" s="35" t="s">
        <v>9344</v>
      </c>
      <c r="D2418" s="34"/>
      <c r="E2418" s="34"/>
      <c r="F2418" s="34"/>
      <c r="G2418" s="34"/>
    </row>
    <row r="2419" spans="1:7" x14ac:dyDescent="0.2">
      <c r="A2419" s="35" t="s">
        <v>9345</v>
      </c>
      <c r="B2419" s="35" t="s">
        <v>9346</v>
      </c>
      <c r="C2419" s="35" t="s">
        <v>9347</v>
      </c>
      <c r="D2419" s="34"/>
      <c r="E2419" s="34"/>
      <c r="F2419" s="34"/>
      <c r="G2419" s="34"/>
    </row>
    <row r="2420" spans="1:7" x14ac:dyDescent="0.2">
      <c r="A2420" s="35" t="s">
        <v>9348</v>
      </c>
      <c r="B2420" s="35" t="s">
        <v>9349</v>
      </c>
      <c r="C2420" s="35" t="s">
        <v>9350</v>
      </c>
      <c r="D2420" s="34"/>
      <c r="E2420" s="34"/>
      <c r="F2420" s="34"/>
      <c r="G2420" s="34"/>
    </row>
    <row r="2421" spans="1:7" x14ac:dyDescent="0.2">
      <c r="A2421" s="35" t="s">
        <v>9351</v>
      </c>
      <c r="B2421" s="35" t="s">
        <v>9352</v>
      </c>
      <c r="C2421" s="35" t="s">
        <v>9353</v>
      </c>
      <c r="D2421" s="34"/>
      <c r="E2421" s="34"/>
      <c r="F2421" s="34"/>
      <c r="G2421" s="34"/>
    </row>
    <row r="2422" spans="1:7" x14ac:dyDescent="0.2">
      <c r="A2422" s="35" t="s">
        <v>9354</v>
      </c>
      <c r="B2422" s="35" t="s">
        <v>9355</v>
      </c>
      <c r="C2422" s="35" t="s">
        <v>9356</v>
      </c>
      <c r="D2422" s="34"/>
      <c r="E2422" s="34"/>
      <c r="F2422" s="34"/>
      <c r="G2422" s="34"/>
    </row>
    <row r="2423" spans="1:7" x14ac:dyDescent="0.2">
      <c r="A2423" s="35" t="s">
        <v>9357</v>
      </c>
      <c r="B2423" s="35" t="s">
        <v>9358</v>
      </c>
      <c r="C2423" s="35" t="s">
        <v>9359</v>
      </c>
      <c r="D2423" s="34"/>
      <c r="E2423" s="34"/>
      <c r="F2423" s="34"/>
      <c r="G2423" s="34"/>
    </row>
    <row r="2424" spans="1:7" x14ac:dyDescent="0.2">
      <c r="A2424" s="35" t="s">
        <v>2280</v>
      </c>
      <c r="B2424" s="35" t="s">
        <v>9360</v>
      </c>
      <c r="C2424" s="35" t="s">
        <v>9361</v>
      </c>
      <c r="D2424" s="34"/>
      <c r="E2424" s="34"/>
      <c r="F2424" s="34"/>
      <c r="G2424" s="34"/>
    </row>
    <row r="2425" spans="1:7" x14ac:dyDescent="0.2">
      <c r="A2425" s="35" t="s">
        <v>9362</v>
      </c>
      <c r="B2425" s="35" t="s">
        <v>9363</v>
      </c>
      <c r="C2425" s="35" t="s">
        <v>9364</v>
      </c>
      <c r="D2425" s="34"/>
      <c r="E2425" s="34"/>
      <c r="F2425" s="34"/>
      <c r="G2425" s="34"/>
    </row>
    <row r="2426" spans="1:7" x14ac:dyDescent="0.2">
      <c r="A2426" s="35" t="s">
        <v>9365</v>
      </c>
      <c r="B2426" s="35" t="s">
        <v>9366</v>
      </c>
      <c r="C2426" s="35" t="s">
        <v>9367</v>
      </c>
      <c r="D2426" s="34"/>
      <c r="E2426" s="34"/>
      <c r="F2426" s="34"/>
      <c r="G2426" s="34"/>
    </row>
    <row r="2427" spans="1:7" x14ac:dyDescent="0.2">
      <c r="A2427" s="35" t="s">
        <v>9368</v>
      </c>
      <c r="B2427" s="35" t="s">
        <v>9369</v>
      </c>
      <c r="C2427" s="35" t="s">
        <v>9370</v>
      </c>
      <c r="D2427" s="34"/>
      <c r="E2427" s="34"/>
      <c r="F2427" s="34"/>
      <c r="G2427" s="34"/>
    </row>
    <row r="2428" spans="1:7" x14ac:dyDescent="0.2">
      <c r="A2428" s="35" t="s">
        <v>9371</v>
      </c>
      <c r="B2428" s="35" t="s">
        <v>9372</v>
      </c>
      <c r="C2428" s="35" t="s">
        <v>9373</v>
      </c>
      <c r="D2428" s="34"/>
      <c r="E2428" s="34"/>
      <c r="F2428" s="34"/>
      <c r="G2428" s="34"/>
    </row>
    <row r="2429" spans="1:7" x14ac:dyDescent="0.2">
      <c r="A2429" s="35" t="s">
        <v>9374</v>
      </c>
      <c r="B2429" s="35" t="s">
        <v>9375</v>
      </c>
      <c r="C2429" s="35" t="s">
        <v>9376</v>
      </c>
      <c r="D2429" s="34"/>
      <c r="E2429" s="34"/>
      <c r="F2429" s="34"/>
      <c r="G2429" s="34"/>
    </row>
    <row r="2430" spans="1:7" x14ac:dyDescent="0.2">
      <c r="A2430" s="35" t="s">
        <v>9377</v>
      </c>
      <c r="B2430" s="35" t="s">
        <v>9378</v>
      </c>
      <c r="C2430" s="35" t="s">
        <v>9379</v>
      </c>
      <c r="D2430" s="34"/>
      <c r="E2430" s="34"/>
      <c r="F2430" s="34"/>
      <c r="G2430" s="34"/>
    </row>
    <row r="2431" spans="1:7" x14ac:dyDescent="0.2">
      <c r="A2431" s="35" t="s">
        <v>9380</v>
      </c>
      <c r="B2431" s="35" t="s">
        <v>9381</v>
      </c>
      <c r="C2431" s="35" t="s">
        <v>9382</v>
      </c>
      <c r="D2431" s="34"/>
      <c r="E2431" s="34"/>
      <c r="F2431" s="34"/>
      <c r="G2431" s="34"/>
    </row>
    <row r="2432" spans="1:7" x14ac:dyDescent="0.2">
      <c r="A2432" s="35" t="s">
        <v>9383</v>
      </c>
      <c r="B2432" s="35" t="s">
        <v>9384</v>
      </c>
      <c r="C2432" s="35" t="s">
        <v>9385</v>
      </c>
      <c r="D2432" s="34"/>
      <c r="E2432" s="34"/>
      <c r="F2432" s="34"/>
      <c r="G2432" s="34"/>
    </row>
    <row r="2433" spans="1:7" x14ac:dyDescent="0.2">
      <c r="A2433" s="35" t="s">
        <v>9386</v>
      </c>
      <c r="B2433" s="35" t="s">
        <v>9387</v>
      </c>
      <c r="C2433" s="35" t="s">
        <v>9388</v>
      </c>
      <c r="D2433" s="34"/>
      <c r="E2433" s="34"/>
      <c r="F2433" s="34"/>
      <c r="G2433" s="34"/>
    </row>
    <row r="2434" spans="1:7" x14ac:dyDescent="0.2">
      <c r="A2434" s="35" t="s">
        <v>9389</v>
      </c>
      <c r="B2434" s="35" t="s">
        <v>9390</v>
      </c>
      <c r="C2434" s="35" t="s">
        <v>9391</v>
      </c>
      <c r="D2434" s="34"/>
      <c r="E2434" s="34"/>
      <c r="F2434" s="34"/>
      <c r="G2434" s="34"/>
    </row>
    <row r="2435" spans="1:7" x14ac:dyDescent="0.2">
      <c r="A2435" s="35" t="s">
        <v>9392</v>
      </c>
      <c r="B2435" s="35" t="s">
        <v>9393</v>
      </c>
      <c r="C2435" s="35" t="s">
        <v>9394</v>
      </c>
      <c r="D2435" s="34"/>
      <c r="E2435" s="34"/>
      <c r="F2435" s="34"/>
      <c r="G2435" s="34"/>
    </row>
    <row r="2436" spans="1:7" x14ac:dyDescent="0.2">
      <c r="A2436" s="35" t="s">
        <v>9395</v>
      </c>
      <c r="B2436" s="35" t="s">
        <v>9396</v>
      </c>
      <c r="C2436" s="35" t="s">
        <v>9397</v>
      </c>
      <c r="D2436" s="34"/>
      <c r="E2436" s="34"/>
      <c r="F2436" s="34"/>
      <c r="G2436" s="34"/>
    </row>
    <row r="2437" spans="1:7" x14ac:dyDescent="0.2">
      <c r="A2437" s="35" t="s">
        <v>9398</v>
      </c>
      <c r="B2437" s="35" t="s">
        <v>9399</v>
      </c>
      <c r="C2437" s="35" t="s">
        <v>9400</v>
      </c>
      <c r="D2437" s="34"/>
      <c r="E2437" s="34"/>
      <c r="F2437" s="34"/>
      <c r="G2437" s="34"/>
    </row>
    <row r="2438" spans="1:7" x14ac:dyDescent="0.2">
      <c r="A2438" s="35" t="s">
        <v>9401</v>
      </c>
      <c r="B2438" s="35" t="s">
        <v>9402</v>
      </c>
      <c r="C2438" s="35" t="s">
        <v>9403</v>
      </c>
      <c r="D2438" s="34"/>
      <c r="E2438" s="34"/>
      <c r="F2438" s="34"/>
      <c r="G2438" s="34"/>
    </row>
    <row r="2439" spans="1:7" x14ac:dyDescent="0.2">
      <c r="A2439" s="35" t="s">
        <v>9404</v>
      </c>
      <c r="B2439" s="35" t="s">
        <v>9405</v>
      </c>
      <c r="C2439" s="35" t="s">
        <v>9406</v>
      </c>
      <c r="D2439" s="34"/>
      <c r="E2439" s="34"/>
      <c r="F2439" s="34"/>
      <c r="G2439" s="34"/>
    </row>
    <row r="2440" spans="1:7" x14ac:dyDescent="0.2">
      <c r="A2440" s="35" t="s">
        <v>9407</v>
      </c>
      <c r="B2440" s="35" t="s">
        <v>9408</v>
      </c>
      <c r="C2440" s="35" t="s">
        <v>9409</v>
      </c>
      <c r="D2440" s="34"/>
      <c r="E2440" s="34"/>
      <c r="F2440" s="34"/>
      <c r="G2440" s="34"/>
    </row>
    <row r="2441" spans="1:7" x14ac:dyDescent="0.2">
      <c r="A2441" s="35" t="s">
        <v>9410</v>
      </c>
      <c r="B2441" s="35" t="s">
        <v>9411</v>
      </c>
      <c r="C2441" s="35" t="s">
        <v>9412</v>
      </c>
      <c r="D2441" s="34"/>
      <c r="E2441" s="34"/>
      <c r="F2441" s="34"/>
      <c r="G2441" s="34"/>
    </row>
    <row r="2442" spans="1:7" x14ac:dyDescent="0.2">
      <c r="A2442" s="35" t="s">
        <v>9413</v>
      </c>
      <c r="B2442" s="35" t="s">
        <v>9414</v>
      </c>
      <c r="C2442" s="35" t="s">
        <v>9415</v>
      </c>
      <c r="D2442" s="34"/>
      <c r="E2442" s="34"/>
      <c r="F2442" s="34"/>
      <c r="G2442" s="34"/>
    </row>
    <row r="2443" spans="1:7" x14ac:dyDescent="0.2">
      <c r="A2443" s="35" t="s">
        <v>9416</v>
      </c>
      <c r="B2443" s="35" t="s">
        <v>9417</v>
      </c>
      <c r="C2443" s="35" t="s">
        <v>9418</v>
      </c>
      <c r="D2443" s="34"/>
      <c r="E2443" s="34"/>
      <c r="F2443" s="34"/>
      <c r="G2443" s="34"/>
    </row>
    <row r="2444" spans="1:7" x14ac:dyDescent="0.2">
      <c r="A2444" s="35" t="s">
        <v>9419</v>
      </c>
      <c r="B2444" s="35" t="s">
        <v>9420</v>
      </c>
      <c r="C2444" s="35" t="s">
        <v>9421</v>
      </c>
      <c r="D2444" s="34"/>
      <c r="E2444" s="34"/>
      <c r="F2444" s="34"/>
      <c r="G2444" s="34"/>
    </row>
    <row r="2445" spans="1:7" x14ac:dyDescent="0.2">
      <c r="A2445" s="35" t="s">
        <v>9422</v>
      </c>
      <c r="B2445" s="35" t="s">
        <v>9423</v>
      </c>
      <c r="C2445" s="35" t="s">
        <v>9424</v>
      </c>
      <c r="D2445" s="34"/>
      <c r="E2445" s="34"/>
      <c r="F2445" s="34"/>
      <c r="G2445" s="34"/>
    </row>
    <row r="2446" spans="1:7" x14ac:dyDescent="0.2">
      <c r="A2446" s="35" t="s">
        <v>9425</v>
      </c>
      <c r="B2446" s="35" t="s">
        <v>9426</v>
      </c>
      <c r="C2446" s="35" t="s">
        <v>9427</v>
      </c>
      <c r="D2446" s="34"/>
      <c r="E2446" s="34"/>
      <c r="F2446" s="34"/>
      <c r="G2446" s="34"/>
    </row>
    <row r="2447" spans="1:7" x14ac:dyDescent="0.2">
      <c r="A2447" s="35" t="s">
        <v>9428</v>
      </c>
      <c r="B2447" s="35" t="s">
        <v>9429</v>
      </c>
      <c r="C2447" s="35" t="s">
        <v>9430</v>
      </c>
      <c r="D2447" s="34"/>
      <c r="E2447" s="34"/>
      <c r="F2447" s="34"/>
      <c r="G2447" s="34"/>
    </row>
    <row r="2448" spans="1:7" x14ac:dyDescent="0.2">
      <c r="A2448" s="35" t="s">
        <v>9431</v>
      </c>
      <c r="B2448" s="35" t="s">
        <v>9432</v>
      </c>
      <c r="C2448" s="35" t="s">
        <v>9433</v>
      </c>
      <c r="D2448" s="34"/>
      <c r="E2448" s="34"/>
      <c r="F2448" s="34"/>
      <c r="G2448" s="34"/>
    </row>
    <row r="2449" spans="1:7" x14ac:dyDescent="0.2">
      <c r="A2449" s="35" t="s">
        <v>9434</v>
      </c>
      <c r="B2449" s="35" t="s">
        <v>9435</v>
      </c>
      <c r="C2449" s="35" t="s">
        <v>9436</v>
      </c>
      <c r="D2449" s="34"/>
      <c r="E2449" s="34"/>
      <c r="F2449" s="34"/>
      <c r="G2449" s="34"/>
    </row>
    <row r="2450" spans="1:7" x14ac:dyDescent="0.2">
      <c r="A2450" s="35" t="s">
        <v>9437</v>
      </c>
      <c r="B2450" s="35" t="s">
        <v>9438</v>
      </c>
      <c r="C2450" s="35" t="s">
        <v>9439</v>
      </c>
      <c r="D2450" s="34"/>
      <c r="E2450" s="34"/>
      <c r="F2450" s="34"/>
      <c r="G2450" s="34"/>
    </row>
    <row r="2451" spans="1:7" x14ac:dyDescent="0.2">
      <c r="A2451" s="35" t="s">
        <v>9440</v>
      </c>
      <c r="B2451" s="35" t="s">
        <v>9441</v>
      </c>
      <c r="C2451" s="35" t="s">
        <v>9442</v>
      </c>
      <c r="D2451" s="34"/>
      <c r="E2451" s="34"/>
      <c r="F2451" s="34"/>
      <c r="G2451" s="34"/>
    </row>
    <row r="2452" spans="1:7" x14ac:dyDescent="0.2">
      <c r="A2452" s="35" t="s">
        <v>9443</v>
      </c>
      <c r="B2452" s="35" t="s">
        <v>9444</v>
      </c>
      <c r="C2452" s="35" t="s">
        <v>9445</v>
      </c>
      <c r="D2452" s="34"/>
      <c r="E2452" s="34"/>
      <c r="F2452" s="34"/>
      <c r="G2452" s="34"/>
    </row>
    <row r="2453" spans="1:7" x14ac:dyDescent="0.2">
      <c r="A2453" s="35" t="s">
        <v>9446</v>
      </c>
      <c r="B2453" s="35" t="s">
        <v>9447</v>
      </c>
      <c r="C2453" s="35" t="s">
        <v>9448</v>
      </c>
      <c r="D2453" s="34"/>
      <c r="E2453" s="34"/>
      <c r="F2453" s="34"/>
      <c r="G2453" s="34"/>
    </row>
    <row r="2454" spans="1:7" x14ac:dyDescent="0.2">
      <c r="A2454" s="35" t="s">
        <v>9449</v>
      </c>
      <c r="B2454" s="35" t="s">
        <v>9450</v>
      </c>
      <c r="C2454" s="35" t="s">
        <v>9451</v>
      </c>
      <c r="D2454" s="34"/>
      <c r="E2454" s="34"/>
      <c r="F2454" s="34"/>
      <c r="G2454" s="34"/>
    </row>
    <row r="2455" spans="1:7" x14ac:dyDescent="0.2">
      <c r="A2455" s="35" t="s">
        <v>9452</v>
      </c>
      <c r="B2455" s="35" t="s">
        <v>9453</v>
      </c>
      <c r="C2455" s="35" t="s">
        <v>9454</v>
      </c>
      <c r="D2455" s="34"/>
      <c r="E2455" s="34"/>
      <c r="F2455" s="34"/>
      <c r="G2455" s="34"/>
    </row>
    <row r="2456" spans="1:7" x14ac:dyDescent="0.2">
      <c r="A2456" s="35" t="s">
        <v>9455</v>
      </c>
      <c r="B2456" s="35" t="s">
        <v>9456</v>
      </c>
      <c r="C2456" s="35" t="s">
        <v>9457</v>
      </c>
      <c r="D2456" s="34"/>
      <c r="E2456" s="34"/>
      <c r="F2456" s="34"/>
      <c r="G2456" s="34"/>
    </row>
    <row r="2457" spans="1:7" x14ac:dyDescent="0.2">
      <c r="A2457" s="35" t="s">
        <v>9458</v>
      </c>
      <c r="B2457" s="35" t="s">
        <v>9459</v>
      </c>
      <c r="C2457" s="35" t="s">
        <v>9460</v>
      </c>
      <c r="D2457" s="34"/>
      <c r="E2457" s="34"/>
      <c r="F2457" s="34"/>
      <c r="G2457" s="34"/>
    </row>
    <row r="2458" spans="1:7" x14ac:dyDescent="0.2">
      <c r="A2458" s="35" t="s">
        <v>9461</v>
      </c>
      <c r="B2458" s="35" t="s">
        <v>9462</v>
      </c>
      <c r="C2458" s="35" t="s">
        <v>9463</v>
      </c>
      <c r="D2458" s="34"/>
      <c r="E2458" s="34"/>
      <c r="F2458" s="34"/>
      <c r="G2458" s="34"/>
    </row>
    <row r="2459" spans="1:7" x14ac:dyDescent="0.2">
      <c r="A2459" s="35" t="s">
        <v>9464</v>
      </c>
      <c r="B2459" s="35" t="s">
        <v>5718</v>
      </c>
      <c r="C2459" s="35" t="s">
        <v>9465</v>
      </c>
      <c r="D2459" s="34"/>
      <c r="E2459" s="34"/>
      <c r="F2459" s="34"/>
      <c r="G2459" s="34"/>
    </row>
    <row r="2460" spans="1:7" x14ac:dyDescent="0.2">
      <c r="A2460" s="35" t="s">
        <v>9466</v>
      </c>
      <c r="B2460" s="35" t="s">
        <v>9467</v>
      </c>
      <c r="C2460" s="35" t="s">
        <v>9468</v>
      </c>
      <c r="D2460" s="34"/>
      <c r="E2460" s="34"/>
      <c r="F2460" s="34"/>
      <c r="G2460" s="34"/>
    </row>
    <row r="2461" spans="1:7" x14ac:dyDescent="0.2">
      <c r="A2461" s="35" t="s">
        <v>9469</v>
      </c>
      <c r="B2461" s="35" t="s">
        <v>9470</v>
      </c>
      <c r="C2461" s="35" t="s">
        <v>9471</v>
      </c>
      <c r="D2461" s="34"/>
      <c r="E2461" s="34"/>
      <c r="F2461" s="34"/>
      <c r="G2461" s="34"/>
    </row>
    <row r="2462" spans="1:7" x14ac:dyDescent="0.2">
      <c r="A2462" s="35" t="s">
        <v>9472</v>
      </c>
      <c r="B2462" s="35" t="s">
        <v>9473</v>
      </c>
      <c r="C2462" s="35" t="s">
        <v>9474</v>
      </c>
      <c r="D2462" s="34"/>
      <c r="E2462" s="34"/>
      <c r="F2462" s="34"/>
      <c r="G2462" s="34"/>
    </row>
    <row r="2463" spans="1:7" x14ac:dyDescent="0.2">
      <c r="A2463" s="35" t="s">
        <v>9475</v>
      </c>
      <c r="B2463" s="35" t="s">
        <v>9476</v>
      </c>
      <c r="C2463" s="35" t="s">
        <v>9477</v>
      </c>
      <c r="D2463" s="34"/>
      <c r="E2463" s="34"/>
      <c r="F2463" s="34"/>
      <c r="G2463" s="34"/>
    </row>
    <row r="2464" spans="1:7" x14ac:dyDescent="0.2">
      <c r="A2464" s="35" t="s">
        <v>9478</v>
      </c>
      <c r="B2464" s="35" t="s">
        <v>9479</v>
      </c>
      <c r="C2464" s="35" t="s">
        <v>9480</v>
      </c>
      <c r="D2464" s="34"/>
      <c r="E2464" s="34"/>
      <c r="F2464" s="34"/>
      <c r="G2464" s="34"/>
    </row>
    <row r="2465" spans="1:7" x14ac:dyDescent="0.2">
      <c r="A2465" s="35" t="s">
        <v>9481</v>
      </c>
      <c r="B2465" s="35" t="s">
        <v>9482</v>
      </c>
      <c r="C2465" s="35" t="s">
        <v>9483</v>
      </c>
      <c r="D2465" s="34"/>
      <c r="E2465" s="34"/>
      <c r="F2465" s="34"/>
      <c r="G2465" s="34"/>
    </row>
    <row r="2466" spans="1:7" x14ac:dyDescent="0.2">
      <c r="A2466" s="35" t="s">
        <v>9484</v>
      </c>
      <c r="B2466" s="35" t="s">
        <v>9485</v>
      </c>
      <c r="C2466" s="35" t="s">
        <v>9486</v>
      </c>
      <c r="D2466" s="34"/>
      <c r="E2466" s="34"/>
      <c r="F2466" s="34"/>
      <c r="G2466" s="34"/>
    </row>
    <row r="2467" spans="1:7" x14ac:dyDescent="0.2">
      <c r="A2467" s="35" t="s">
        <v>9487</v>
      </c>
      <c r="B2467" s="35" t="s">
        <v>9488</v>
      </c>
      <c r="C2467" s="35" t="s">
        <v>9489</v>
      </c>
      <c r="D2467" s="34"/>
      <c r="E2467" s="34"/>
      <c r="F2467" s="34"/>
      <c r="G2467" s="34"/>
    </row>
    <row r="2468" spans="1:7" x14ac:dyDescent="0.2">
      <c r="A2468" s="35" t="s">
        <v>9490</v>
      </c>
      <c r="B2468" s="35" t="s">
        <v>9491</v>
      </c>
      <c r="C2468" s="35" t="s">
        <v>9492</v>
      </c>
      <c r="D2468" s="34"/>
      <c r="E2468" s="34"/>
      <c r="F2468" s="34"/>
      <c r="G2468" s="34"/>
    </row>
    <row r="2469" spans="1:7" x14ac:dyDescent="0.2">
      <c r="A2469" s="35" t="s">
        <v>9493</v>
      </c>
      <c r="B2469" s="35" t="s">
        <v>9494</v>
      </c>
      <c r="C2469" s="35" t="s">
        <v>9495</v>
      </c>
      <c r="D2469" s="34"/>
      <c r="E2469" s="34"/>
      <c r="F2469" s="34"/>
      <c r="G2469" s="34"/>
    </row>
    <row r="2470" spans="1:7" x14ac:dyDescent="0.2">
      <c r="A2470" s="35" t="s">
        <v>9496</v>
      </c>
      <c r="B2470" s="35" t="s">
        <v>9497</v>
      </c>
      <c r="C2470" s="35" t="s">
        <v>9498</v>
      </c>
      <c r="D2470" s="34"/>
      <c r="E2470" s="34"/>
      <c r="F2470" s="34"/>
      <c r="G2470" s="34"/>
    </row>
    <row r="2471" spans="1:7" x14ac:dyDescent="0.2">
      <c r="A2471" s="35" t="s">
        <v>9499</v>
      </c>
      <c r="B2471" s="35" t="s">
        <v>9500</v>
      </c>
      <c r="C2471" s="35" t="s">
        <v>9501</v>
      </c>
      <c r="D2471" s="34"/>
      <c r="E2471" s="34"/>
      <c r="F2471" s="34"/>
      <c r="G2471" s="34"/>
    </row>
    <row r="2472" spans="1:7" x14ac:dyDescent="0.2">
      <c r="A2472" s="35" t="s">
        <v>9502</v>
      </c>
      <c r="B2472" s="35" t="s">
        <v>9503</v>
      </c>
      <c r="C2472" s="35" t="s">
        <v>9504</v>
      </c>
      <c r="D2472" s="34"/>
      <c r="E2472" s="34"/>
      <c r="F2472" s="34"/>
      <c r="G2472" s="34"/>
    </row>
    <row r="2473" spans="1:7" x14ac:dyDescent="0.2">
      <c r="A2473" s="35" t="s">
        <v>9505</v>
      </c>
      <c r="B2473" s="35" t="s">
        <v>9506</v>
      </c>
      <c r="C2473" s="35" t="s">
        <v>9507</v>
      </c>
      <c r="D2473" s="34"/>
      <c r="E2473" s="34"/>
      <c r="F2473" s="34"/>
      <c r="G2473" s="34"/>
    </row>
    <row r="2474" spans="1:7" x14ac:dyDescent="0.2">
      <c r="A2474" s="35" t="s">
        <v>9337</v>
      </c>
      <c r="B2474" s="35" t="s">
        <v>9508</v>
      </c>
      <c r="C2474" s="35" t="s">
        <v>9509</v>
      </c>
      <c r="D2474" s="34"/>
      <c r="E2474" s="34"/>
      <c r="F2474" s="34"/>
      <c r="G2474" s="34"/>
    </row>
    <row r="2475" spans="1:7" x14ac:dyDescent="0.2">
      <c r="A2475" s="35" t="s">
        <v>9510</v>
      </c>
      <c r="B2475" s="35" t="s">
        <v>9511</v>
      </c>
      <c r="C2475" s="35" t="s">
        <v>9512</v>
      </c>
      <c r="D2475" s="34"/>
      <c r="E2475" s="34"/>
      <c r="F2475" s="34"/>
      <c r="G2475" s="34"/>
    </row>
    <row r="2476" spans="1:7" x14ac:dyDescent="0.2">
      <c r="A2476" s="35" t="s">
        <v>9513</v>
      </c>
      <c r="B2476" s="35" t="s">
        <v>9514</v>
      </c>
      <c r="C2476" s="35" t="s">
        <v>9515</v>
      </c>
      <c r="D2476" s="34"/>
      <c r="E2476" s="34"/>
      <c r="F2476" s="34"/>
      <c r="G2476" s="34"/>
    </row>
    <row r="2477" spans="1:7" x14ac:dyDescent="0.2">
      <c r="A2477" s="35" t="s">
        <v>9516</v>
      </c>
      <c r="B2477" s="35" t="s">
        <v>9517</v>
      </c>
      <c r="C2477" s="35" t="s">
        <v>9518</v>
      </c>
      <c r="D2477" s="34"/>
      <c r="E2477" s="34"/>
      <c r="F2477" s="34"/>
      <c r="G2477" s="34"/>
    </row>
    <row r="2478" spans="1:7" x14ac:dyDescent="0.2">
      <c r="A2478" s="35" t="s">
        <v>9519</v>
      </c>
      <c r="B2478" s="35" t="s">
        <v>9520</v>
      </c>
      <c r="C2478" s="35" t="s">
        <v>9521</v>
      </c>
      <c r="D2478" s="34"/>
      <c r="E2478" s="34"/>
      <c r="F2478" s="34"/>
      <c r="G2478" s="34"/>
    </row>
    <row r="2479" spans="1:7" x14ac:dyDescent="0.2">
      <c r="A2479" s="35" t="s">
        <v>9522</v>
      </c>
      <c r="B2479" s="35" t="s">
        <v>9523</v>
      </c>
      <c r="C2479" s="35" t="s">
        <v>9524</v>
      </c>
      <c r="D2479" s="34"/>
      <c r="E2479" s="34"/>
      <c r="F2479" s="34"/>
      <c r="G2479" s="34"/>
    </row>
    <row r="2480" spans="1:7" x14ac:dyDescent="0.2">
      <c r="A2480" s="35" t="s">
        <v>9525</v>
      </c>
      <c r="B2480" s="35" t="s">
        <v>9526</v>
      </c>
      <c r="C2480" s="35" t="s">
        <v>9527</v>
      </c>
      <c r="D2480" s="34"/>
      <c r="E2480" s="34"/>
      <c r="F2480" s="34"/>
      <c r="G2480" s="34"/>
    </row>
    <row r="2481" spans="1:7" x14ac:dyDescent="0.2">
      <c r="A2481" s="35" t="s">
        <v>9528</v>
      </c>
      <c r="B2481" s="35" t="s">
        <v>9529</v>
      </c>
      <c r="C2481" s="35" t="s">
        <v>9530</v>
      </c>
      <c r="D2481" s="34"/>
      <c r="E2481" s="34"/>
      <c r="F2481" s="34"/>
      <c r="G2481" s="34"/>
    </row>
    <row r="2482" spans="1:7" x14ac:dyDescent="0.2">
      <c r="A2482" s="35" t="s">
        <v>9531</v>
      </c>
      <c r="B2482" s="35" t="s">
        <v>9532</v>
      </c>
      <c r="C2482" s="35" t="s">
        <v>9533</v>
      </c>
      <c r="D2482" s="34"/>
      <c r="E2482" s="34"/>
      <c r="F2482" s="34"/>
      <c r="G2482" s="34"/>
    </row>
    <row r="2483" spans="1:7" x14ac:dyDescent="0.2">
      <c r="A2483" s="35" t="s">
        <v>9534</v>
      </c>
      <c r="B2483" s="35" t="s">
        <v>9535</v>
      </c>
      <c r="C2483" s="35" t="s">
        <v>9536</v>
      </c>
      <c r="D2483" s="34"/>
      <c r="E2483" s="34"/>
      <c r="F2483" s="34"/>
      <c r="G2483" s="34"/>
    </row>
    <row r="2484" spans="1:7" x14ac:dyDescent="0.2">
      <c r="A2484" s="35" t="s">
        <v>9537</v>
      </c>
      <c r="B2484" s="35" t="s">
        <v>9538</v>
      </c>
      <c r="C2484" s="35" t="s">
        <v>9539</v>
      </c>
      <c r="D2484" s="34"/>
      <c r="E2484" s="34"/>
      <c r="F2484" s="34"/>
      <c r="G2484" s="34"/>
    </row>
    <row r="2485" spans="1:7" x14ac:dyDescent="0.2">
      <c r="A2485" s="35" t="s">
        <v>5225</v>
      </c>
      <c r="B2485" s="35" t="s">
        <v>9540</v>
      </c>
      <c r="C2485" s="35" t="s">
        <v>9541</v>
      </c>
      <c r="D2485" s="34"/>
      <c r="E2485" s="34"/>
      <c r="F2485" s="34"/>
      <c r="G2485" s="34"/>
    </row>
    <row r="2486" spans="1:7" x14ac:dyDescent="0.2">
      <c r="A2486" s="35" t="s">
        <v>9542</v>
      </c>
      <c r="B2486" s="35" t="s">
        <v>9543</v>
      </c>
      <c r="C2486" s="35" t="s">
        <v>9544</v>
      </c>
      <c r="D2486" s="34"/>
      <c r="E2486" s="34"/>
      <c r="F2486" s="34"/>
      <c r="G2486" s="34"/>
    </row>
    <row r="2487" spans="1:7" x14ac:dyDescent="0.2">
      <c r="A2487" s="35" t="s">
        <v>9545</v>
      </c>
      <c r="B2487" s="35" t="s">
        <v>9546</v>
      </c>
      <c r="C2487" s="35" t="s">
        <v>9547</v>
      </c>
      <c r="D2487" s="34"/>
      <c r="E2487" s="34"/>
      <c r="F2487" s="34"/>
      <c r="G2487" s="34"/>
    </row>
    <row r="2488" spans="1:7" x14ac:dyDescent="0.2">
      <c r="A2488" s="35" t="s">
        <v>9548</v>
      </c>
      <c r="B2488" s="35" t="s">
        <v>9549</v>
      </c>
      <c r="C2488" s="35" t="s">
        <v>9550</v>
      </c>
      <c r="D2488" s="34"/>
      <c r="E2488" s="34"/>
      <c r="F2488" s="34"/>
      <c r="G2488" s="34"/>
    </row>
    <row r="2489" spans="1:7" x14ac:dyDescent="0.2">
      <c r="A2489" s="35" t="s">
        <v>9551</v>
      </c>
      <c r="B2489" s="35" t="s">
        <v>9552</v>
      </c>
      <c r="C2489" s="35" t="s">
        <v>9553</v>
      </c>
      <c r="D2489" s="34"/>
      <c r="E2489" s="34"/>
      <c r="F2489" s="34"/>
      <c r="G2489" s="34"/>
    </row>
    <row r="2490" spans="1:7" x14ac:dyDescent="0.2">
      <c r="A2490" s="35" t="s">
        <v>9554</v>
      </c>
      <c r="B2490" s="35" t="s">
        <v>9555</v>
      </c>
      <c r="C2490" s="35" t="s">
        <v>9556</v>
      </c>
      <c r="D2490" s="34"/>
      <c r="E2490" s="34"/>
      <c r="F2490" s="34"/>
      <c r="G2490" s="34"/>
    </row>
    <row r="2491" spans="1:7" x14ac:dyDescent="0.2">
      <c r="A2491" s="35" t="s">
        <v>9557</v>
      </c>
      <c r="B2491" s="35" t="s">
        <v>9558</v>
      </c>
      <c r="C2491" s="35" t="s">
        <v>9559</v>
      </c>
      <c r="D2491" s="34"/>
      <c r="E2491" s="34"/>
      <c r="F2491" s="34"/>
      <c r="G2491" s="34"/>
    </row>
    <row r="2492" spans="1:7" x14ac:dyDescent="0.2">
      <c r="A2492" s="35" t="s">
        <v>9560</v>
      </c>
      <c r="B2492" s="35" t="s">
        <v>9561</v>
      </c>
      <c r="C2492" s="35" t="s">
        <v>9562</v>
      </c>
      <c r="D2492" s="34"/>
      <c r="E2492" s="34"/>
      <c r="F2492" s="34"/>
      <c r="G2492" s="34"/>
    </row>
    <row r="2493" spans="1:7" x14ac:dyDescent="0.2">
      <c r="A2493" s="35" t="s">
        <v>9563</v>
      </c>
      <c r="B2493" s="35" t="s">
        <v>9564</v>
      </c>
      <c r="C2493" s="35" t="s">
        <v>9565</v>
      </c>
      <c r="D2493" s="34"/>
      <c r="E2493" s="34"/>
      <c r="F2493" s="34"/>
      <c r="G2493" s="34"/>
    </row>
    <row r="2494" spans="1:7" x14ac:dyDescent="0.2">
      <c r="A2494" s="35" t="s">
        <v>9566</v>
      </c>
      <c r="B2494" s="35" t="s">
        <v>9567</v>
      </c>
      <c r="C2494" s="35" t="s">
        <v>9568</v>
      </c>
      <c r="D2494" s="34"/>
      <c r="E2494" s="34"/>
      <c r="F2494" s="34"/>
      <c r="G2494" s="34"/>
    </row>
    <row r="2495" spans="1:7" x14ac:dyDescent="0.2">
      <c r="A2495" s="35" t="s">
        <v>9569</v>
      </c>
      <c r="B2495" s="35" t="s">
        <v>9570</v>
      </c>
      <c r="C2495" s="35" t="s">
        <v>9571</v>
      </c>
      <c r="D2495" s="34"/>
      <c r="E2495" s="34"/>
      <c r="F2495" s="34"/>
      <c r="G2495" s="34"/>
    </row>
    <row r="2496" spans="1:7" x14ac:dyDescent="0.2">
      <c r="A2496" s="35" t="s">
        <v>9572</v>
      </c>
      <c r="B2496" s="35" t="s">
        <v>9573</v>
      </c>
      <c r="C2496" s="35" t="s">
        <v>9574</v>
      </c>
      <c r="D2496" s="34"/>
      <c r="E2496" s="34"/>
      <c r="F2496" s="34"/>
      <c r="G2496" s="34"/>
    </row>
    <row r="2497" spans="1:7" x14ac:dyDescent="0.2">
      <c r="A2497" s="35" t="s">
        <v>9575</v>
      </c>
      <c r="B2497" s="35" t="s">
        <v>9576</v>
      </c>
      <c r="C2497" s="35" t="s">
        <v>9577</v>
      </c>
      <c r="D2497" s="34"/>
      <c r="E2497" s="34"/>
      <c r="F2497" s="34"/>
      <c r="G2497" s="34"/>
    </row>
    <row r="2498" spans="1:7" x14ac:dyDescent="0.2">
      <c r="A2498" s="35" t="s">
        <v>9578</v>
      </c>
      <c r="B2498" s="35" t="s">
        <v>9579</v>
      </c>
      <c r="C2498" s="35" t="s">
        <v>9580</v>
      </c>
      <c r="D2498" s="34"/>
      <c r="E2498" s="34"/>
      <c r="F2498" s="34"/>
      <c r="G2498" s="34"/>
    </row>
    <row r="2499" spans="1:7" x14ac:dyDescent="0.2">
      <c r="A2499" s="35" t="s">
        <v>9581</v>
      </c>
      <c r="B2499" s="35" t="s">
        <v>9582</v>
      </c>
      <c r="C2499" s="35" t="s">
        <v>9583</v>
      </c>
      <c r="D2499" s="34"/>
      <c r="E2499" s="34"/>
      <c r="F2499" s="34"/>
      <c r="G2499" s="34"/>
    </row>
    <row r="2500" spans="1:7" x14ac:dyDescent="0.2">
      <c r="A2500" s="35" t="s">
        <v>9584</v>
      </c>
      <c r="B2500" s="35" t="s">
        <v>9585</v>
      </c>
      <c r="C2500" s="35" t="s">
        <v>9586</v>
      </c>
      <c r="D2500" s="34"/>
      <c r="E2500" s="34"/>
      <c r="F2500" s="34"/>
      <c r="G2500" s="34"/>
    </row>
    <row r="2501" spans="1:7" x14ac:dyDescent="0.2">
      <c r="A2501" s="35" t="s">
        <v>9587</v>
      </c>
      <c r="B2501" s="35" t="s">
        <v>9588</v>
      </c>
      <c r="C2501" s="35" t="s">
        <v>9589</v>
      </c>
      <c r="D2501" s="34"/>
      <c r="E2501" s="34"/>
      <c r="F2501" s="34"/>
      <c r="G2501" s="34"/>
    </row>
    <row r="2502" spans="1:7" x14ac:dyDescent="0.2">
      <c r="A2502" s="35" t="s">
        <v>9590</v>
      </c>
      <c r="B2502" s="35" t="s">
        <v>9591</v>
      </c>
      <c r="C2502" s="35" t="s">
        <v>9592</v>
      </c>
      <c r="D2502" s="34"/>
      <c r="E2502" s="34"/>
      <c r="F2502" s="34"/>
      <c r="G2502" s="34"/>
    </row>
    <row r="2503" spans="1:7" x14ac:dyDescent="0.2">
      <c r="A2503" s="35" t="s">
        <v>9593</v>
      </c>
      <c r="B2503" s="35" t="s">
        <v>9122</v>
      </c>
      <c r="C2503" s="35" t="s">
        <v>9594</v>
      </c>
      <c r="D2503" s="34"/>
      <c r="E2503" s="34"/>
      <c r="F2503" s="34"/>
      <c r="G2503" s="34"/>
    </row>
    <row r="2504" spans="1:7" x14ac:dyDescent="0.2">
      <c r="A2504" s="35" t="s">
        <v>9595</v>
      </c>
      <c r="B2504" s="35" t="s">
        <v>9596</v>
      </c>
      <c r="C2504" s="35" t="s">
        <v>9597</v>
      </c>
      <c r="D2504" s="34"/>
      <c r="E2504" s="34"/>
      <c r="F2504" s="34"/>
      <c r="G2504" s="34"/>
    </row>
    <row r="2505" spans="1:7" x14ac:dyDescent="0.2">
      <c r="A2505" s="35" t="s">
        <v>9598</v>
      </c>
      <c r="B2505" s="35" t="s">
        <v>9599</v>
      </c>
      <c r="C2505" s="35" t="s">
        <v>9600</v>
      </c>
      <c r="D2505" s="34"/>
      <c r="E2505" s="34"/>
      <c r="F2505" s="34"/>
      <c r="G2505" s="34"/>
    </row>
    <row r="2506" spans="1:7" x14ac:dyDescent="0.2">
      <c r="A2506" s="35" t="s">
        <v>9601</v>
      </c>
      <c r="B2506" s="35" t="s">
        <v>9602</v>
      </c>
      <c r="C2506" s="35" t="s">
        <v>9603</v>
      </c>
      <c r="D2506" s="34"/>
      <c r="E2506" s="34"/>
      <c r="F2506" s="34"/>
      <c r="G2506" s="34"/>
    </row>
    <row r="2507" spans="1:7" x14ac:dyDescent="0.2">
      <c r="A2507" s="35" t="s">
        <v>9604</v>
      </c>
      <c r="B2507" s="35" t="s">
        <v>9605</v>
      </c>
      <c r="C2507" s="35" t="s">
        <v>9606</v>
      </c>
      <c r="D2507" s="34"/>
      <c r="E2507" s="34"/>
      <c r="F2507" s="34"/>
      <c r="G2507" s="34"/>
    </row>
    <row r="2508" spans="1:7" x14ac:dyDescent="0.2">
      <c r="A2508" s="35" t="s">
        <v>9607</v>
      </c>
      <c r="B2508" s="35" t="s">
        <v>9608</v>
      </c>
      <c r="C2508" s="35" t="s">
        <v>9609</v>
      </c>
      <c r="D2508" s="34"/>
      <c r="E2508" s="34"/>
      <c r="F2508" s="34"/>
      <c r="G2508" s="34"/>
    </row>
    <row r="2509" spans="1:7" x14ac:dyDescent="0.2">
      <c r="A2509" s="35" t="s">
        <v>9610</v>
      </c>
      <c r="B2509" s="35" t="s">
        <v>9611</v>
      </c>
      <c r="C2509" s="35" t="s">
        <v>9612</v>
      </c>
      <c r="D2509" s="34"/>
      <c r="E2509" s="34"/>
      <c r="F2509" s="34"/>
      <c r="G2509" s="34"/>
    </row>
    <row r="2510" spans="1:7" x14ac:dyDescent="0.2">
      <c r="A2510" s="35" t="s">
        <v>9613</v>
      </c>
      <c r="B2510" s="35" t="s">
        <v>9614</v>
      </c>
      <c r="C2510" s="35" t="s">
        <v>9615</v>
      </c>
      <c r="D2510" s="34"/>
      <c r="E2510" s="34"/>
      <c r="F2510" s="34"/>
      <c r="G2510" s="34"/>
    </row>
    <row r="2511" spans="1:7" x14ac:dyDescent="0.2">
      <c r="A2511" s="35" t="s">
        <v>9616</v>
      </c>
      <c r="B2511" s="35" t="s">
        <v>9617</v>
      </c>
      <c r="C2511" s="35" t="s">
        <v>9618</v>
      </c>
      <c r="D2511" s="34"/>
      <c r="E2511" s="34"/>
      <c r="F2511" s="34"/>
      <c r="G2511" s="34"/>
    </row>
    <row r="2512" spans="1:7" x14ac:dyDescent="0.2">
      <c r="A2512" s="35" t="s">
        <v>9619</v>
      </c>
      <c r="B2512" s="35" t="s">
        <v>9620</v>
      </c>
      <c r="C2512" s="35" t="s">
        <v>9621</v>
      </c>
      <c r="D2512" s="34"/>
      <c r="E2512" s="34"/>
      <c r="F2512" s="34"/>
      <c r="G2512" s="34"/>
    </row>
    <row r="2513" spans="1:7" x14ac:dyDescent="0.2">
      <c r="A2513" s="35" t="s">
        <v>9622</v>
      </c>
      <c r="B2513" s="35" t="s">
        <v>9623</v>
      </c>
      <c r="C2513" s="35" t="s">
        <v>9624</v>
      </c>
      <c r="D2513" s="34"/>
      <c r="E2513" s="34"/>
      <c r="F2513" s="34"/>
      <c r="G2513" s="34"/>
    </row>
    <row r="2514" spans="1:7" x14ac:dyDescent="0.2">
      <c r="A2514" s="35" t="s">
        <v>9625</v>
      </c>
      <c r="B2514" s="35" t="s">
        <v>9626</v>
      </c>
      <c r="C2514" s="35" t="s">
        <v>9627</v>
      </c>
      <c r="D2514" s="34"/>
      <c r="E2514" s="34"/>
      <c r="F2514" s="34"/>
      <c r="G2514" s="34"/>
    </row>
    <row r="2515" spans="1:7" x14ac:dyDescent="0.2">
      <c r="A2515" s="35" t="s">
        <v>9628</v>
      </c>
      <c r="B2515" s="35" t="s">
        <v>9629</v>
      </c>
      <c r="C2515" s="35" t="s">
        <v>9630</v>
      </c>
      <c r="D2515" s="34"/>
      <c r="E2515" s="34"/>
      <c r="F2515" s="34"/>
      <c r="G2515" s="34"/>
    </row>
    <row r="2516" spans="1:7" x14ac:dyDescent="0.2">
      <c r="A2516" s="35" t="s">
        <v>9631</v>
      </c>
      <c r="B2516" s="35" t="s">
        <v>9632</v>
      </c>
      <c r="C2516" s="35" t="s">
        <v>9633</v>
      </c>
      <c r="D2516" s="34"/>
      <c r="E2516" s="34"/>
      <c r="F2516" s="34"/>
      <c r="G2516" s="34"/>
    </row>
    <row r="2517" spans="1:7" x14ac:dyDescent="0.2">
      <c r="A2517" s="35" t="s">
        <v>9634</v>
      </c>
      <c r="B2517" s="35" t="s">
        <v>9635</v>
      </c>
      <c r="C2517" s="35" t="s">
        <v>9636</v>
      </c>
      <c r="D2517" s="34"/>
      <c r="E2517" s="34"/>
      <c r="F2517" s="34"/>
      <c r="G2517" s="34"/>
    </row>
    <row r="2518" spans="1:7" x14ac:dyDescent="0.2">
      <c r="A2518" s="35" t="s">
        <v>9637</v>
      </c>
      <c r="B2518" s="35" t="s">
        <v>9638</v>
      </c>
      <c r="C2518" s="35" t="s">
        <v>9639</v>
      </c>
      <c r="D2518" s="34"/>
      <c r="E2518" s="34"/>
      <c r="F2518" s="34"/>
      <c r="G2518" s="34"/>
    </row>
    <row r="2519" spans="1:7" x14ac:dyDescent="0.2">
      <c r="A2519" s="35" t="s">
        <v>9640</v>
      </c>
      <c r="B2519" s="35" t="s">
        <v>9641</v>
      </c>
      <c r="C2519" s="35" t="s">
        <v>9642</v>
      </c>
      <c r="D2519" s="34"/>
      <c r="E2519" s="34"/>
      <c r="F2519" s="34"/>
      <c r="G2519" s="34"/>
    </row>
    <row r="2520" spans="1:7" x14ac:dyDescent="0.2">
      <c r="A2520" s="35" t="s">
        <v>9643</v>
      </c>
      <c r="B2520" s="35" t="s">
        <v>9644</v>
      </c>
      <c r="C2520" s="35" t="s">
        <v>9645</v>
      </c>
      <c r="D2520" s="34"/>
      <c r="E2520" s="34"/>
      <c r="F2520" s="34"/>
      <c r="G2520" s="34"/>
    </row>
    <row r="2521" spans="1:7" x14ac:dyDescent="0.2">
      <c r="A2521" s="35" t="s">
        <v>9646</v>
      </c>
      <c r="B2521" s="35" t="s">
        <v>9647</v>
      </c>
      <c r="C2521" s="35" t="s">
        <v>9648</v>
      </c>
      <c r="D2521" s="34"/>
      <c r="E2521" s="34"/>
      <c r="F2521" s="34"/>
      <c r="G2521" s="34"/>
    </row>
    <row r="2522" spans="1:7" x14ac:dyDescent="0.2">
      <c r="A2522" s="35" t="s">
        <v>9649</v>
      </c>
      <c r="B2522" s="35" t="s">
        <v>9650</v>
      </c>
      <c r="C2522" s="35" t="s">
        <v>9651</v>
      </c>
      <c r="D2522" s="34"/>
      <c r="E2522" s="34"/>
      <c r="F2522" s="34"/>
      <c r="G2522" s="34"/>
    </row>
    <row r="2523" spans="1:7" x14ac:dyDescent="0.2">
      <c r="A2523" s="35" t="s">
        <v>9652</v>
      </c>
      <c r="B2523" s="35" t="s">
        <v>9653</v>
      </c>
      <c r="C2523" s="35" t="s">
        <v>9654</v>
      </c>
      <c r="D2523" s="34"/>
      <c r="E2523" s="34"/>
      <c r="F2523" s="34"/>
      <c r="G2523" s="34"/>
    </row>
    <row r="2524" spans="1:7" x14ac:dyDescent="0.2">
      <c r="A2524" s="35" t="s">
        <v>9655</v>
      </c>
      <c r="B2524" s="35" t="s">
        <v>4673</v>
      </c>
      <c r="C2524" s="35" t="s">
        <v>9656</v>
      </c>
      <c r="D2524" s="34"/>
      <c r="E2524" s="34"/>
      <c r="F2524" s="34"/>
      <c r="G2524" s="34"/>
    </row>
    <row r="2525" spans="1:7" x14ac:dyDescent="0.2">
      <c r="A2525" s="35" t="s">
        <v>9657</v>
      </c>
      <c r="B2525" s="35" t="s">
        <v>9658</v>
      </c>
      <c r="C2525" s="35" t="s">
        <v>9659</v>
      </c>
      <c r="D2525" s="34"/>
      <c r="E2525" s="34"/>
      <c r="F2525" s="34"/>
      <c r="G2525" s="34"/>
    </row>
    <row r="2526" spans="1:7" x14ac:dyDescent="0.2">
      <c r="A2526" s="35" t="s">
        <v>9660</v>
      </c>
      <c r="B2526" s="35" t="s">
        <v>9661</v>
      </c>
      <c r="C2526" s="35" t="s">
        <v>9662</v>
      </c>
      <c r="D2526" s="34"/>
      <c r="E2526" s="34"/>
      <c r="F2526" s="34"/>
      <c r="G2526" s="34"/>
    </row>
    <row r="2527" spans="1:7" x14ac:dyDescent="0.2">
      <c r="A2527" s="35" t="s">
        <v>9663</v>
      </c>
      <c r="B2527" s="35" t="s">
        <v>9664</v>
      </c>
      <c r="C2527" s="35" t="s">
        <v>9665</v>
      </c>
      <c r="D2527" s="34"/>
      <c r="E2527" s="34"/>
      <c r="F2527" s="34"/>
      <c r="G2527" s="34"/>
    </row>
    <row r="2528" spans="1:7" x14ac:dyDescent="0.2">
      <c r="A2528" s="35" t="s">
        <v>9666</v>
      </c>
      <c r="B2528" s="35" t="s">
        <v>9667</v>
      </c>
      <c r="C2528" s="35" t="s">
        <v>9668</v>
      </c>
      <c r="D2528" s="34"/>
      <c r="E2528" s="34"/>
      <c r="F2528" s="34"/>
      <c r="G2528" s="34"/>
    </row>
    <row r="2529" spans="1:7" x14ac:dyDescent="0.2">
      <c r="A2529" s="35" t="s">
        <v>9669</v>
      </c>
      <c r="B2529" s="35" t="s">
        <v>9670</v>
      </c>
      <c r="C2529" s="35" t="s">
        <v>9671</v>
      </c>
      <c r="D2529" s="34"/>
      <c r="E2529" s="34"/>
      <c r="F2529" s="34"/>
      <c r="G2529" s="34"/>
    </row>
    <row r="2530" spans="1:7" x14ac:dyDescent="0.2">
      <c r="A2530" s="35" t="s">
        <v>9672</v>
      </c>
      <c r="B2530" s="35" t="s">
        <v>9673</v>
      </c>
      <c r="C2530" s="35" t="s">
        <v>9674</v>
      </c>
      <c r="D2530" s="34"/>
      <c r="E2530" s="34"/>
      <c r="F2530" s="34"/>
      <c r="G2530" s="34"/>
    </row>
    <row r="2531" spans="1:7" x14ac:dyDescent="0.2">
      <c r="A2531" s="35" t="s">
        <v>9675</v>
      </c>
      <c r="B2531" s="35" t="s">
        <v>9676</v>
      </c>
      <c r="C2531" s="35" t="s">
        <v>9677</v>
      </c>
      <c r="D2531" s="34"/>
      <c r="E2531" s="34"/>
      <c r="F2531" s="34"/>
      <c r="G2531" s="34"/>
    </row>
    <row r="2532" spans="1:7" x14ac:dyDescent="0.2">
      <c r="A2532" s="35" t="s">
        <v>9678</v>
      </c>
      <c r="B2532" s="35" t="s">
        <v>9679</v>
      </c>
      <c r="C2532" s="35" t="s">
        <v>9680</v>
      </c>
      <c r="D2532" s="34"/>
      <c r="E2532" s="34"/>
      <c r="F2532" s="34"/>
      <c r="G2532" s="34"/>
    </row>
    <row r="2533" spans="1:7" x14ac:dyDescent="0.2">
      <c r="A2533" s="35" t="s">
        <v>9681</v>
      </c>
      <c r="B2533" s="35" t="s">
        <v>9682</v>
      </c>
      <c r="C2533" s="35" t="s">
        <v>9683</v>
      </c>
      <c r="D2533" s="34"/>
      <c r="E2533" s="34"/>
      <c r="F2533" s="34"/>
      <c r="G2533" s="34"/>
    </row>
    <row r="2534" spans="1:7" x14ac:dyDescent="0.2">
      <c r="A2534" s="35" t="s">
        <v>9684</v>
      </c>
      <c r="B2534" s="35" t="s">
        <v>9685</v>
      </c>
      <c r="C2534" s="35" t="s">
        <v>9686</v>
      </c>
      <c r="D2534" s="34"/>
      <c r="E2534" s="34"/>
      <c r="F2534" s="34"/>
      <c r="G2534" s="34"/>
    </row>
    <row r="2535" spans="1:7" x14ac:dyDescent="0.2">
      <c r="A2535" s="35" t="s">
        <v>9687</v>
      </c>
      <c r="B2535" s="35" t="s">
        <v>9688</v>
      </c>
      <c r="C2535" s="35" t="s">
        <v>9689</v>
      </c>
      <c r="D2535" s="34"/>
      <c r="E2535" s="34"/>
      <c r="F2535" s="34"/>
      <c r="G2535" s="34"/>
    </row>
    <row r="2536" spans="1:7" x14ac:dyDescent="0.2">
      <c r="A2536" s="35" t="s">
        <v>9690</v>
      </c>
      <c r="B2536" s="35" t="s">
        <v>9691</v>
      </c>
      <c r="C2536" s="35" t="s">
        <v>9692</v>
      </c>
      <c r="D2536" s="34"/>
      <c r="E2536" s="34"/>
      <c r="F2536" s="34"/>
      <c r="G2536" s="34"/>
    </row>
    <row r="2537" spans="1:7" x14ac:dyDescent="0.2">
      <c r="A2537" s="35" t="s">
        <v>9693</v>
      </c>
      <c r="B2537" s="35" t="s">
        <v>9694</v>
      </c>
      <c r="C2537" s="35" t="s">
        <v>9695</v>
      </c>
      <c r="D2537" s="34"/>
      <c r="E2537" s="34"/>
      <c r="F2537" s="34"/>
      <c r="G2537" s="34"/>
    </row>
    <row r="2538" spans="1:7" x14ac:dyDescent="0.2">
      <c r="A2538" s="35" t="s">
        <v>9696</v>
      </c>
      <c r="B2538" s="35" t="s">
        <v>9697</v>
      </c>
      <c r="C2538" s="35" t="s">
        <v>9698</v>
      </c>
      <c r="D2538" s="34"/>
      <c r="E2538" s="34"/>
      <c r="F2538" s="34"/>
      <c r="G2538" s="34"/>
    </row>
    <row r="2539" spans="1:7" x14ac:dyDescent="0.2">
      <c r="A2539" s="35" t="s">
        <v>9699</v>
      </c>
      <c r="B2539" s="35" t="s">
        <v>9700</v>
      </c>
      <c r="C2539" s="35" t="s">
        <v>9701</v>
      </c>
      <c r="D2539" s="34"/>
      <c r="E2539" s="34"/>
      <c r="F2539" s="34"/>
      <c r="G2539" s="34"/>
    </row>
    <row r="2540" spans="1:7" x14ac:dyDescent="0.2">
      <c r="A2540" s="35" t="s">
        <v>9702</v>
      </c>
      <c r="B2540" s="35" t="s">
        <v>9703</v>
      </c>
      <c r="C2540" s="35" t="s">
        <v>9704</v>
      </c>
      <c r="D2540" s="34"/>
      <c r="E2540" s="34"/>
      <c r="F2540" s="34"/>
      <c r="G2540" s="34"/>
    </row>
    <row r="2541" spans="1:7" x14ac:dyDescent="0.2">
      <c r="A2541" s="35" t="s">
        <v>9705</v>
      </c>
      <c r="B2541" s="35" t="s">
        <v>9706</v>
      </c>
      <c r="C2541" s="35" t="s">
        <v>9707</v>
      </c>
      <c r="D2541" s="34"/>
      <c r="E2541" s="34"/>
      <c r="F2541" s="34"/>
      <c r="G2541" s="34"/>
    </row>
    <row r="2542" spans="1:7" x14ac:dyDescent="0.2">
      <c r="A2542" s="35" t="s">
        <v>9708</v>
      </c>
      <c r="B2542" s="35" t="s">
        <v>9709</v>
      </c>
      <c r="C2542" s="35" t="s">
        <v>9710</v>
      </c>
      <c r="D2542" s="34"/>
      <c r="E2542" s="34"/>
      <c r="F2542" s="34"/>
      <c r="G2542" s="34"/>
    </row>
    <row r="2543" spans="1:7" x14ac:dyDescent="0.2">
      <c r="A2543" s="35" t="s">
        <v>9711</v>
      </c>
      <c r="B2543" s="35" t="s">
        <v>9712</v>
      </c>
      <c r="C2543" s="35" t="s">
        <v>9713</v>
      </c>
      <c r="D2543" s="34"/>
      <c r="E2543" s="34"/>
      <c r="F2543" s="34"/>
      <c r="G2543" s="34"/>
    </row>
    <row r="2544" spans="1:7" x14ac:dyDescent="0.2">
      <c r="A2544" s="35" t="s">
        <v>9714</v>
      </c>
      <c r="B2544" s="35" t="s">
        <v>9715</v>
      </c>
      <c r="C2544" s="35" t="s">
        <v>9716</v>
      </c>
      <c r="D2544" s="34"/>
      <c r="E2544" s="34"/>
      <c r="F2544" s="34"/>
      <c r="G2544" s="34"/>
    </row>
    <row r="2545" spans="1:7" x14ac:dyDescent="0.2">
      <c r="A2545" s="35" t="s">
        <v>9717</v>
      </c>
      <c r="B2545" s="35" t="s">
        <v>9718</v>
      </c>
      <c r="C2545" s="35" t="s">
        <v>9719</v>
      </c>
      <c r="D2545" s="34"/>
      <c r="E2545" s="34"/>
      <c r="F2545" s="34"/>
      <c r="G2545" s="34"/>
    </row>
    <row r="2546" spans="1:7" x14ac:dyDescent="0.2">
      <c r="A2546" s="35" t="s">
        <v>9720</v>
      </c>
      <c r="B2546" s="35" t="s">
        <v>9721</v>
      </c>
      <c r="C2546" s="35" t="s">
        <v>9722</v>
      </c>
      <c r="D2546" s="34"/>
      <c r="E2546" s="34"/>
      <c r="F2546" s="34"/>
      <c r="G2546" s="34"/>
    </row>
    <row r="2547" spans="1:7" x14ac:dyDescent="0.2">
      <c r="A2547" s="35" t="s">
        <v>9723</v>
      </c>
      <c r="B2547" s="35" t="s">
        <v>9724</v>
      </c>
      <c r="C2547" s="35" t="s">
        <v>9725</v>
      </c>
      <c r="D2547" s="34"/>
      <c r="E2547" s="34"/>
      <c r="F2547" s="34"/>
      <c r="G2547" s="34"/>
    </row>
    <row r="2548" spans="1:7" x14ac:dyDescent="0.2">
      <c r="A2548" s="35" t="s">
        <v>9726</v>
      </c>
      <c r="B2548" s="35" t="s">
        <v>8869</v>
      </c>
      <c r="C2548" s="35" t="s">
        <v>9727</v>
      </c>
      <c r="D2548" s="34"/>
      <c r="E2548" s="34"/>
      <c r="F2548" s="34"/>
      <c r="G2548" s="34"/>
    </row>
    <row r="2549" spans="1:7" x14ac:dyDescent="0.2">
      <c r="A2549" s="35" t="s">
        <v>9728</v>
      </c>
      <c r="B2549" s="35" t="s">
        <v>9729</v>
      </c>
      <c r="C2549" s="35" t="s">
        <v>9730</v>
      </c>
      <c r="D2549" s="34"/>
      <c r="E2549" s="34"/>
      <c r="F2549" s="34"/>
      <c r="G2549" s="34"/>
    </row>
    <row r="2550" spans="1:7" x14ac:dyDescent="0.2">
      <c r="A2550" s="35" t="s">
        <v>9731</v>
      </c>
      <c r="B2550" s="35" t="s">
        <v>9732</v>
      </c>
      <c r="C2550" s="35" t="s">
        <v>9733</v>
      </c>
      <c r="D2550" s="34"/>
      <c r="E2550" s="34"/>
      <c r="F2550" s="34"/>
      <c r="G2550" s="34"/>
    </row>
    <row r="2551" spans="1:7" x14ac:dyDescent="0.2">
      <c r="A2551" s="35" t="s">
        <v>9734</v>
      </c>
      <c r="B2551" s="35" t="s">
        <v>9735</v>
      </c>
      <c r="C2551" s="35" t="s">
        <v>9736</v>
      </c>
      <c r="D2551" s="34"/>
      <c r="E2551" s="34"/>
      <c r="F2551" s="34"/>
      <c r="G2551" s="34"/>
    </row>
    <row r="2552" spans="1:7" x14ac:dyDescent="0.2">
      <c r="A2552" s="35" t="s">
        <v>9737</v>
      </c>
      <c r="B2552" s="35" t="s">
        <v>9738</v>
      </c>
      <c r="C2552" s="35" t="s">
        <v>9739</v>
      </c>
      <c r="D2552" s="34"/>
      <c r="E2552" s="34"/>
      <c r="F2552" s="34"/>
      <c r="G2552" s="34"/>
    </row>
    <row r="2553" spans="1:7" x14ac:dyDescent="0.2">
      <c r="A2553" s="35" t="s">
        <v>9740</v>
      </c>
      <c r="B2553" s="35" t="s">
        <v>9741</v>
      </c>
      <c r="C2553" s="35" t="s">
        <v>9742</v>
      </c>
      <c r="D2553" s="34"/>
      <c r="E2553" s="34"/>
      <c r="F2553" s="34"/>
      <c r="G2553" s="34"/>
    </row>
    <row r="2554" spans="1:7" x14ac:dyDescent="0.2">
      <c r="A2554" s="35" t="s">
        <v>9743</v>
      </c>
      <c r="B2554" s="35" t="s">
        <v>9744</v>
      </c>
      <c r="C2554" s="35" t="s">
        <v>9745</v>
      </c>
      <c r="D2554" s="34"/>
      <c r="E2554" s="34"/>
      <c r="F2554" s="34"/>
      <c r="G2554" s="34"/>
    </row>
    <row r="2555" spans="1:7" x14ac:dyDescent="0.2">
      <c r="A2555" s="35" t="s">
        <v>5630</v>
      </c>
      <c r="B2555" s="35" t="s">
        <v>9746</v>
      </c>
      <c r="C2555" s="35" t="s">
        <v>9747</v>
      </c>
      <c r="D2555" s="34"/>
      <c r="E2555" s="34"/>
      <c r="F2555" s="34"/>
      <c r="G2555" s="34"/>
    </row>
    <row r="2556" spans="1:7" x14ac:dyDescent="0.2">
      <c r="A2556" s="35" t="s">
        <v>9748</v>
      </c>
      <c r="B2556" s="35" t="s">
        <v>9749</v>
      </c>
      <c r="C2556" s="35" t="s">
        <v>9750</v>
      </c>
      <c r="D2556" s="34"/>
      <c r="E2556" s="34"/>
      <c r="F2556" s="34"/>
      <c r="G2556" s="34"/>
    </row>
    <row r="2557" spans="1:7" x14ac:dyDescent="0.2">
      <c r="A2557" s="35" t="s">
        <v>9751</v>
      </c>
      <c r="B2557" s="35" t="s">
        <v>9752</v>
      </c>
      <c r="C2557" s="35" t="s">
        <v>9753</v>
      </c>
      <c r="D2557" s="34"/>
      <c r="E2557" s="34"/>
      <c r="F2557" s="34"/>
      <c r="G2557" s="34"/>
    </row>
    <row r="2558" spans="1:7" x14ac:dyDescent="0.2">
      <c r="A2558" s="35" t="s">
        <v>9754</v>
      </c>
      <c r="B2558" s="35" t="s">
        <v>9755</v>
      </c>
      <c r="C2558" s="35" t="s">
        <v>9756</v>
      </c>
      <c r="D2558" s="34"/>
      <c r="E2558" s="34"/>
      <c r="F2558" s="34"/>
      <c r="G2558" s="34"/>
    </row>
    <row r="2559" spans="1:7" x14ac:dyDescent="0.2">
      <c r="A2559" s="35" t="s">
        <v>9757</v>
      </c>
      <c r="B2559" s="35" t="s">
        <v>9758</v>
      </c>
      <c r="C2559" s="35" t="s">
        <v>9759</v>
      </c>
      <c r="D2559" s="34"/>
      <c r="E2559" s="34"/>
      <c r="F2559" s="34"/>
      <c r="G2559" s="34"/>
    </row>
    <row r="2560" spans="1:7" x14ac:dyDescent="0.2">
      <c r="A2560" s="35" t="s">
        <v>9760</v>
      </c>
      <c r="B2560" s="35" t="s">
        <v>9761</v>
      </c>
      <c r="C2560" s="35" t="s">
        <v>9762</v>
      </c>
      <c r="D2560" s="34"/>
      <c r="E2560" s="34"/>
      <c r="F2560" s="34"/>
      <c r="G2560" s="34"/>
    </row>
    <row r="2561" spans="1:7" x14ac:dyDescent="0.2">
      <c r="A2561" s="35" t="s">
        <v>9763</v>
      </c>
      <c r="B2561" s="35" t="s">
        <v>9764</v>
      </c>
      <c r="C2561" s="35" t="s">
        <v>9765</v>
      </c>
      <c r="D2561" s="34"/>
      <c r="E2561" s="34"/>
      <c r="F2561" s="34"/>
      <c r="G2561" s="34"/>
    </row>
    <row r="2562" spans="1:7" x14ac:dyDescent="0.2">
      <c r="A2562" s="35" t="s">
        <v>9766</v>
      </c>
      <c r="B2562" s="35" t="s">
        <v>9767</v>
      </c>
      <c r="C2562" s="35" t="s">
        <v>9768</v>
      </c>
      <c r="D2562" s="34"/>
      <c r="E2562" s="34"/>
      <c r="F2562" s="34"/>
      <c r="G2562" s="34"/>
    </row>
    <row r="2563" spans="1:7" x14ac:dyDescent="0.2">
      <c r="A2563" s="35" t="s">
        <v>9769</v>
      </c>
      <c r="B2563" s="35" t="s">
        <v>9770</v>
      </c>
      <c r="C2563" s="35" t="s">
        <v>9771</v>
      </c>
      <c r="D2563" s="34"/>
      <c r="E2563" s="34"/>
      <c r="F2563" s="34"/>
      <c r="G2563" s="34"/>
    </row>
    <row r="2564" spans="1:7" x14ac:dyDescent="0.2">
      <c r="A2564" s="35" t="s">
        <v>9772</v>
      </c>
      <c r="B2564" s="35" t="s">
        <v>9773</v>
      </c>
      <c r="C2564" s="35" t="s">
        <v>9774</v>
      </c>
      <c r="D2564" s="34"/>
      <c r="E2564" s="34"/>
      <c r="F2564" s="34"/>
      <c r="G2564" s="34"/>
    </row>
    <row r="2565" spans="1:7" x14ac:dyDescent="0.2">
      <c r="A2565" s="35" t="s">
        <v>9775</v>
      </c>
      <c r="B2565" s="35" t="s">
        <v>9776</v>
      </c>
      <c r="C2565" s="35" t="s">
        <v>9777</v>
      </c>
      <c r="D2565" s="34"/>
      <c r="E2565" s="34"/>
      <c r="F2565" s="34"/>
      <c r="G2565" s="34"/>
    </row>
    <row r="2566" spans="1:7" x14ac:dyDescent="0.2">
      <c r="A2566" s="35" t="s">
        <v>9778</v>
      </c>
      <c r="B2566" s="35" t="s">
        <v>9779</v>
      </c>
      <c r="C2566" s="35" t="s">
        <v>9780</v>
      </c>
      <c r="D2566" s="34"/>
      <c r="E2566" s="34"/>
      <c r="F2566" s="34"/>
      <c r="G2566" s="34"/>
    </row>
    <row r="2567" spans="1:7" x14ac:dyDescent="0.2">
      <c r="A2567" s="35" t="s">
        <v>9781</v>
      </c>
      <c r="B2567" s="35" t="s">
        <v>9782</v>
      </c>
      <c r="C2567" s="35" t="s">
        <v>9783</v>
      </c>
      <c r="D2567" s="34"/>
      <c r="E2567" s="34"/>
      <c r="F2567" s="34"/>
      <c r="G2567" s="34"/>
    </row>
    <row r="2568" spans="1:7" x14ac:dyDescent="0.2">
      <c r="A2568" s="35" t="s">
        <v>9784</v>
      </c>
      <c r="B2568" s="35" t="s">
        <v>9785</v>
      </c>
      <c r="C2568" s="35" t="s">
        <v>9786</v>
      </c>
      <c r="D2568" s="34"/>
      <c r="E2568" s="34"/>
      <c r="F2568" s="34"/>
      <c r="G2568" s="34"/>
    </row>
    <row r="2569" spans="1:7" x14ac:dyDescent="0.2">
      <c r="A2569" s="35" t="s">
        <v>9787</v>
      </c>
      <c r="B2569" s="35" t="s">
        <v>9788</v>
      </c>
      <c r="C2569" s="35" t="s">
        <v>9789</v>
      </c>
      <c r="D2569" s="34"/>
      <c r="E2569" s="34"/>
      <c r="F2569" s="34"/>
      <c r="G2569" s="34"/>
    </row>
    <row r="2570" spans="1:7" x14ac:dyDescent="0.2">
      <c r="A2570" s="35" t="s">
        <v>9790</v>
      </c>
      <c r="B2570" s="35" t="s">
        <v>9791</v>
      </c>
      <c r="C2570" s="35" t="s">
        <v>9792</v>
      </c>
      <c r="D2570" s="34"/>
      <c r="E2570" s="34"/>
      <c r="F2570" s="34"/>
      <c r="G2570" s="34"/>
    </row>
    <row r="2571" spans="1:7" x14ac:dyDescent="0.2">
      <c r="A2571" s="35" t="s">
        <v>9793</v>
      </c>
      <c r="B2571" s="35" t="s">
        <v>9794</v>
      </c>
      <c r="C2571" s="35" t="s">
        <v>9795</v>
      </c>
      <c r="D2571" s="34"/>
      <c r="E2571" s="34"/>
      <c r="F2571" s="34"/>
      <c r="G2571" s="34"/>
    </row>
    <row r="2572" spans="1:7" x14ac:dyDescent="0.2">
      <c r="A2572" s="35" t="s">
        <v>9796</v>
      </c>
      <c r="B2572" s="35" t="s">
        <v>9797</v>
      </c>
      <c r="C2572" s="35" t="s">
        <v>9798</v>
      </c>
      <c r="D2572" s="34"/>
      <c r="E2572" s="34"/>
      <c r="F2572" s="34"/>
      <c r="G2572" s="34"/>
    </row>
    <row r="2573" spans="1:7" x14ac:dyDescent="0.2">
      <c r="A2573" s="35" t="s">
        <v>9799</v>
      </c>
      <c r="B2573" s="35" t="s">
        <v>9800</v>
      </c>
      <c r="C2573" s="35" t="s">
        <v>9801</v>
      </c>
      <c r="D2573" s="34"/>
      <c r="E2573" s="34"/>
      <c r="F2573" s="34"/>
      <c r="G2573" s="34"/>
    </row>
    <row r="2574" spans="1:7" x14ac:dyDescent="0.2">
      <c r="A2574" s="35" t="s">
        <v>9802</v>
      </c>
      <c r="B2574" s="35" t="s">
        <v>9803</v>
      </c>
      <c r="C2574" s="35" t="s">
        <v>9804</v>
      </c>
      <c r="D2574" s="34"/>
      <c r="E2574" s="34"/>
      <c r="F2574" s="34"/>
      <c r="G2574" s="34"/>
    </row>
    <row r="2575" spans="1:7" x14ac:dyDescent="0.2">
      <c r="A2575" s="35" t="s">
        <v>9805</v>
      </c>
      <c r="B2575" s="35" t="s">
        <v>9806</v>
      </c>
      <c r="C2575" s="35" t="s">
        <v>9807</v>
      </c>
      <c r="D2575" s="34"/>
      <c r="E2575" s="34"/>
      <c r="F2575" s="34"/>
      <c r="G2575" s="34"/>
    </row>
    <row r="2576" spans="1:7" x14ac:dyDescent="0.2">
      <c r="A2576" s="35" t="s">
        <v>9808</v>
      </c>
      <c r="B2576" s="35" t="s">
        <v>5235</v>
      </c>
      <c r="C2576" s="35" t="s">
        <v>9809</v>
      </c>
      <c r="D2576" s="34"/>
      <c r="E2576" s="34"/>
      <c r="F2576" s="34"/>
      <c r="G2576" s="34"/>
    </row>
    <row r="2577" spans="1:7" x14ac:dyDescent="0.2">
      <c r="A2577" s="35" t="s">
        <v>9810</v>
      </c>
      <c r="B2577" s="35" t="s">
        <v>9811</v>
      </c>
      <c r="C2577" s="35" t="s">
        <v>9812</v>
      </c>
      <c r="D2577" s="34"/>
      <c r="E2577" s="34"/>
      <c r="F2577" s="34"/>
      <c r="G2577" s="34"/>
    </row>
    <row r="2578" spans="1:7" x14ac:dyDescent="0.2">
      <c r="A2578" s="35" t="s">
        <v>9813</v>
      </c>
      <c r="B2578" s="35" t="s">
        <v>9814</v>
      </c>
      <c r="C2578" s="35" t="s">
        <v>9815</v>
      </c>
      <c r="D2578" s="34"/>
      <c r="E2578" s="34"/>
      <c r="F2578" s="34"/>
      <c r="G2578" s="34"/>
    </row>
    <row r="2579" spans="1:7" x14ac:dyDescent="0.2">
      <c r="A2579" s="35" t="s">
        <v>9816</v>
      </c>
      <c r="B2579" s="35" t="s">
        <v>9817</v>
      </c>
      <c r="C2579" s="35" t="s">
        <v>9818</v>
      </c>
      <c r="D2579" s="34"/>
      <c r="E2579" s="34"/>
      <c r="F2579" s="34"/>
      <c r="G2579" s="34"/>
    </row>
    <row r="2580" spans="1:7" x14ac:dyDescent="0.2">
      <c r="A2580" s="35" t="s">
        <v>9819</v>
      </c>
      <c r="B2580" s="35" t="s">
        <v>9820</v>
      </c>
      <c r="C2580" s="35" t="s">
        <v>9821</v>
      </c>
      <c r="D2580" s="34"/>
      <c r="E2580" s="34"/>
      <c r="F2580" s="34"/>
      <c r="G2580" s="34"/>
    </row>
    <row r="2581" spans="1:7" x14ac:dyDescent="0.2">
      <c r="A2581" s="35" t="s">
        <v>9822</v>
      </c>
      <c r="B2581" s="35" t="s">
        <v>9823</v>
      </c>
      <c r="C2581" s="35" t="s">
        <v>9824</v>
      </c>
      <c r="D2581" s="34"/>
      <c r="E2581" s="34"/>
      <c r="F2581" s="34"/>
      <c r="G2581" s="34"/>
    </row>
    <row r="2582" spans="1:7" x14ac:dyDescent="0.2">
      <c r="A2582" s="35" t="s">
        <v>9825</v>
      </c>
      <c r="B2582" s="35" t="s">
        <v>9826</v>
      </c>
      <c r="C2582" s="35" t="s">
        <v>9827</v>
      </c>
      <c r="D2582" s="34"/>
      <c r="E2582" s="34"/>
      <c r="F2582" s="34"/>
      <c r="G2582" s="34"/>
    </row>
    <row r="2583" spans="1:7" x14ac:dyDescent="0.2">
      <c r="A2583" s="35" t="s">
        <v>9828</v>
      </c>
      <c r="B2583" s="35" t="s">
        <v>9829</v>
      </c>
      <c r="C2583" s="35" t="s">
        <v>9830</v>
      </c>
      <c r="D2583" s="34"/>
      <c r="E2583" s="34"/>
      <c r="F2583" s="34"/>
      <c r="G2583" s="34"/>
    </row>
    <row r="2584" spans="1:7" x14ac:dyDescent="0.2">
      <c r="A2584" s="35" t="s">
        <v>9831</v>
      </c>
      <c r="B2584" s="35" t="s">
        <v>9832</v>
      </c>
      <c r="C2584" s="35" t="s">
        <v>9833</v>
      </c>
      <c r="D2584" s="34"/>
      <c r="E2584" s="34"/>
      <c r="F2584" s="34"/>
      <c r="G2584" s="34"/>
    </row>
    <row r="2585" spans="1:7" x14ac:dyDescent="0.2">
      <c r="A2585" s="35" t="s">
        <v>9834</v>
      </c>
      <c r="B2585" s="35" t="s">
        <v>9835</v>
      </c>
      <c r="C2585" s="35" t="s">
        <v>9836</v>
      </c>
      <c r="D2585" s="34"/>
      <c r="E2585" s="34"/>
      <c r="F2585" s="34"/>
      <c r="G2585" s="34"/>
    </row>
    <row r="2586" spans="1:7" x14ac:dyDescent="0.2">
      <c r="A2586" s="35" t="s">
        <v>9837</v>
      </c>
      <c r="B2586" s="35" t="s">
        <v>9838</v>
      </c>
      <c r="C2586" s="35" t="s">
        <v>9839</v>
      </c>
      <c r="D2586" s="34"/>
      <c r="E2586" s="34"/>
      <c r="F2586" s="34"/>
      <c r="G2586" s="34"/>
    </row>
    <row r="2587" spans="1:7" x14ac:dyDescent="0.2">
      <c r="A2587" s="35" t="s">
        <v>8600</v>
      </c>
      <c r="B2587" s="35" t="s">
        <v>9840</v>
      </c>
      <c r="C2587" s="35" t="s">
        <v>9841</v>
      </c>
      <c r="D2587" s="34"/>
      <c r="E2587" s="34"/>
      <c r="F2587" s="34"/>
      <c r="G2587" s="34"/>
    </row>
    <row r="2588" spans="1:7" x14ac:dyDescent="0.2">
      <c r="A2588" s="35" t="s">
        <v>9842</v>
      </c>
      <c r="B2588" s="35" t="s">
        <v>9843</v>
      </c>
      <c r="C2588" s="35" t="s">
        <v>9844</v>
      </c>
      <c r="D2588" s="34"/>
      <c r="E2588" s="34"/>
      <c r="F2588" s="34"/>
      <c r="G2588" s="34"/>
    </row>
    <row r="2589" spans="1:7" x14ac:dyDescent="0.2">
      <c r="A2589" s="35" t="s">
        <v>9845</v>
      </c>
      <c r="B2589" s="35" t="s">
        <v>9846</v>
      </c>
      <c r="C2589" s="35" t="s">
        <v>9847</v>
      </c>
      <c r="D2589" s="34"/>
      <c r="E2589" s="34"/>
      <c r="F2589" s="34"/>
      <c r="G2589" s="34"/>
    </row>
    <row r="2590" spans="1:7" x14ac:dyDescent="0.2">
      <c r="A2590" s="35" t="s">
        <v>9848</v>
      </c>
      <c r="B2590" s="35" t="s">
        <v>9849</v>
      </c>
      <c r="C2590" s="35" t="s">
        <v>9850</v>
      </c>
      <c r="D2590" s="34"/>
      <c r="E2590" s="34"/>
      <c r="F2590" s="34"/>
      <c r="G2590" s="34"/>
    </row>
    <row r="2591" spans="1:7" x14ac:dyDescent="0.2">
      <c r="A2591" s="35" t="s">
        <v>9851</v>
      </c>
      <c r="B2591" s="35" t="s">
        <v>9852</v>
      </c>
      <c r="C2591" s="35" t="s">
        <v>9853</v>
      </c>
      <c r="D2591" s="34"/>
      <c r="E2591" s="34"/>
      <c r="F2591" s="34"/>
      <c r="G2591" s="34"/>
    </row>
    <row r="2592" spans="1:7" x14ac:dyDescent="0.2">
      <c r="A2592" s="35" t="s">
        <v>9854</v>
      </c>
      <c r="B2592" s="35" t="s">
        <v>9855</v>
      </c>
      <c r="C2592" s="35" t="s">
        <v>9856</v>
      </c>
      <c r="D2592" s="34"/>
      <c r="E2592" s="34"/>
      <c r="F2592" s="34"/>
      <c r="G2592" s="34"/>
    </row>
    <row r="2593" spans="1:7" x14ac:dyDescent="0.2">
      <c r="A2593" s="35" t="s">
        <v>9857</v>
      </c>
      <c r="B2593" s="35" t="s">
        <v>9858</v>
      </c>
      <c r="C2593" s="35" t="s">
        <v>9859</v>
      </c>
      <c r="D2593" s="34"/>
      <c r="E2593" s="34"/>
      <c r="F2593" s="34"/>
      <c r="G2593" s="34"/>
    </row>
    <row r="2594" spans="1:7" x14ac:dyDescent="0.2">
      <c r="A2594" s="35" t="s">
        <v>9860</v>
      </c>
      <c r="B2594" s="35" t="s">
        <v>9861</v>
      </c>
      <c r="C2594" s="35" t="s">
        <v>9862</v>
      </c>
      <c r="D2594" s="34"/>
      <c r="E2594" s="34"/>
      <c r="F2594" s="34"/>
      <c r="G2594" s="34"/>
    </row>
    <row r="2595" spans="1:7" x14ac:dyDescent="0.2">
      <c r="A2595" s="35" t="s">
        <v>9863</v>
      </c>
      <c r="B2595" s="35" t="s">
        <v>9864</v>
      </c>
      <c r="C2595" s="35" t="s">
        <v>9865</v>
      </c>
      <c r="D2595" s="34"/>
      <c r="E2595" s="34"/>
      <c r="F2595" s="34"/>
      <c r="G2595" s="34"/>
    </row>
    <row r="2596" spans="1:7" x14ac:dyDescent="0.2">
      <c r="A2596" s="35" t="s">
        <v>9866</v>
      </c>
      <c r="B2596" s="35" t="s">
        <v>9867</v>
      </c>
      <c r="C2596" s="35" t="s">
        <v>9868</v>
      </c>
      <c r="D2596" s="34"/>
      <c r="E2596" s="34"/>
      <c r="F2596" s="34"/>
      <c r="G2596" s="34"/>
    </row>
    <row r="2597" spans="1:7" x14ac:dyDescent="0.2">
      <c r="A2597" s="35" t="s">
        <v>9869</v>
      </c>
      <c r="B2597" s="35" t="s">
        <v>9870</v>
      </c>
      <c r="C2597" s="35" t="s">
        <v>9871</v>
      </c>
      <c r="D2597" s="34"/>
      <c r="E2597" s="34"/>
      <c r="F2597" s="34"/>
      <c r="G2597" s="34"/>
    </row>
    <row r="2598" spans="1:7" x14ac:dyDescent="0.2">
      <c r="A2598" s="35" t="s">
        <v>9872</v>
      </c>
      <c r="B2598" s="35" t="s">
        <v>9873</v>
      </c>
      <c r="C2598" s="35" t="s">
        <v>9874</v>
      </c>
      <c r="D2598" s="34"/>
      <c r="E2598" s="34"/>
      <c r="F2598" s="34"/>
      <c r="G2598" s="34"/>
    </row>
    <row r="2599" spans="1:7" x14ac:dyDescent="0.2">
      <c r="A2599" s="35" t="s">
        <v>9875</v>
      </c>
      <c r="B2599" s="35" t="s">
        <v>9876</v>
      </c>
      <c r="C2599" s="35" t="s">
        <v>9877</v>
      </c>
      <c r="D2599" s="34"/>
      <c r="E2599" s="34"/>
      <c r="F2599" s="34"/>
      <c r="G2599" s="34"/>
    </row>
    <row r="2600" spans="1:7" x14ac:dyDescent="0.2">
      <c r="A2600" s="35" t="s">
        <v>9878</v>
      </c>
      <c r="B2600" s="35" t="s">
        <v>9879</v>
      </c>
      <c r="C2600" s="35" t="s">
        <v>9880</v>
      </c>
      <c r="D2600" s="34"/>
      <c r="E2600" s="34"/>
      <c r="F2600" s="34"/>
      <c r="G2600" s="34"/>
    </row>
    <row r="2601" spans="1:7" x14ac:dyDescent="0.2">
      <c r="A2601" s="35" t="s">
        <v>9881</v>
      </c>
      <c r="B2601" s="35" t="s">
        <v>6120</v>
      </c>
      <c r="C2601" s="35" t="s">
        <v>9882</v>
      </c>
      <c r="D2601" s="34"/>
      <c r="E2601" s="34"/>
      <c r="F2601" s="34"/>
      <c r="G2601" s="34"/>
    </row>
    <row r="2602" spans="1:7" x14ac:dyDescent="0.2">
      <c r="A2602" s="35" t="s">
        <v>9883</v>
      </c>
      <c r="B2602" s="35" t="s">
        <v>9884</v>
      </c>
      <c r="C2602" s="35" t="s">
        <v>9885</v>
      </c>
      <c r="D2602" s="34"/>
      <c r="E2602" s="34"/>
      <c r="F2602" s="34"/>
      <c r="G2602" s="34"/>
    </row>
    <row r="2603" spans="1:7" x14ac:dyDescent="0.2">
      <c r="A2603" s="35" t="s">
        <v>9886</v>
      </c>
      <c r="B2603" s="35" t="s">
        <v>9887</v>
      </c>
      <c r="C2603" s="35" t="s">
        <v>9888</v>
      </c>
      <c r="D2603" s="34"/>
      <c r="E2603" s="34"/>
      <c r="F2603" s="34"/>
      <c r="G2603" s="34"/>
    </row>
    <row r="2604" spans="1:7" x14ac:dyDescent="0.2">
      <c r="A2604" s="35" t="s">
        <v>9889</v>
      </c>
      <c r="B2604" s="35" t="s">
        <v>9890</v>
      </c>
      <c r="C2604" s="35" t="s">
        <v>9891</v>
      </c>
      <c r="D2604" s="34"/>
      <c r="E2604" s="34"/>
      <c r="F2604" s="34"/>
      <c r="G2604" s="34"/>
    </row>
    <row r="2605" spans="1:7" x14ac:dyDescent="0.2">
      <c r="A2605" s="35" t="s">
        <v>9892</v>
      </c>
      <c r="B2605" s="35" t="s">
        <v>9893</v>
      </c>
      <c r="C2605" s="35" t="s">
        <v>9894</v>
      </c>
      <c r="D2605" s="34"/>
      <c r="E2605" s="34"/>
      <c r="F2605" s="34"/>
      <c r="G2605" s="34"/>
    </row>
    <row r="2606" spans="1:7" x14ac:dyDescent="0.2">
      <c r="A2606" s="35" t="s">
        <v>9895</v>
      </c>
      <c r="B2606" s="35" t="s">
        <v>9896</v>
      </c>
      <c r="C2606" s="35" t="s">
        <v>9897</v>
      </c>
      <c r="D2606" s="34"/>
      <c r="E2606" s="34"/>
      <c r="F2606" s="34"/>
      <c r="G2606" s="34"/>
    </row>
    <row r="2607" spans="1:7" x14ac:dyDescent="0.2">
      <c r="A2607" s="35" t="s">
        <v>9898</v>
      </c>
      <c r="B2607" s="35" t="s">
        <v>9899</v>
      </c>
      <c r="C2607" s="35" t="s">
        <v>9900</v>
      </c>
      <c r="D2607" s="34"/>
      <c r="E2607" s="34"/>
      <c r="F2607" s="34"/>
      <c r="G2607" s="34"/>
    </row>
    <row r="2608" spans="1:7" x14ac:dyDescent="0.2">
      <c r="A2608" s="35" t="s">
        <v>9901</v>
      </c>
      <c r="B2608" s="35" t="s">
        <v>9902</v>
      </c>
      <c r="C2608" s="35" t="s">
        <v>9903</v>
      </c>
      <c r="D2608" s="34"/>
      <c r="E2608" s="34"/>
      <c r="F2608" s="34"/>
      <c r="G2608" s="34"/>
    </row>
    <row r="2609" spans="1:7" x14ac:dyDescent="0.2">
      <c r="A2609" s="35" t="s">
        <v>9904</v>
      </c>
      <c r="B2609" s="35" t="s">
        <v>9905</v>
      </c>
      <c r="C2609" s="35" t="s">
        <v>9906</v>
      </c>
      <c r="D2609" s="34"/>
      <c r="E2609" s="34"/>
      <c r="F2609" s="34"/>
      <c r="G2609" s="34"/>
    </row>
    <row r="2610" spans="1:7" x14ac:dyDescent="0.2">
      <c r="A2610" s="35" t="s">
        <v>9907</v>
      </c>
      <c r="B2610" s="35" t="s">
        <v>7724</v>
      </c>
      <c r="C2610" s="35" t="s">
        <v>9908</v>
      </c>
      <c r="D2610" s="34"/>
      <c r="E2610" s="34"/>
      <c r="F2610" s="34"/>
      <c r="G2610" s="34"/>
    </row>
    <row r="2611" spans="1:7" x14ac:dyDescent="0.2">
      <c r="A2611" s="35" t="s">
        <v>9909</v>
      </c>
      <c r="B2611" s="35" t="s">
        <v>9910</v>
      </c>
      <c r="C2611" s="35" t="s">
        <v>9911</v>
      </c>
      <c r="D2611" s="34"/>
      <c r="E2611" s="34"/>
      <c r="F2611" s="34"/>
      <c r="G2611" s="34"/>
    </row>
    <row r="2612" spans="1:7" x14ac:dyDescent="0.2">
      <c r="A2612" s="35" t="s">
        <v>9912</v>
      </c>
      <c r="B2612" s="35" t="s">
        <v>9913</v>
      </c>
      <c r="C2612" s="35" t="s">
        <v>9914</v>
      </c>
      <c r="D2612" s="34"/>
      <c r="E2612" s="34"/>
      <c r="F2612" s="34"/>
      <c r="G2612" s="34"/>
    </row>
    <row r="2613" spans="1:7" x14ac:dyDescent="0.2">
      <c r="A2613" s="35" t="s">
        <v>9915</v>
      </c>
      <c r="B2613" s="35" t="s">
        <v>9916</v>
      </c>
      <c r="C2613" s="35" t="s">
        <v>9917</v>
      </c>
      <c r="D2613" s="34"/>
      <c r="E2613" s="34"/>
      <c r="F2613" s="34"/>
      <c r="G2613" s="34"/>
    </row>
    <row r="2614" spans="1:7" x14ac:dyDescent="0.2">
      <c r="A2614" s="35" t="s">
        <v>9918</v>
      </c>
      <c r="B2614" s="35" t="s">
        <v>9919</v>
      </c>
      <c r="C2614" s="35" t="s">
        <v>9920</v>
      </c>
      <c r="D2614" s="34"/>
      <c r="E2614" s="34"/>
      <c r="F2614" s="34"/>
      <c r="G2614" s="34"/>
    </row>
    <row r="2615" spans="1:7" x14ac:dyDescent="0.2">
      <c r="A2615" s="35" t="s">
        <v>9921</v>
      </c>
      <c r="B2615" s="35" t="s">
        <v>9922</v>
      </c>
      <c r="C2615" s="35" t="s">
        <v>9923</v>
      </c>
      <c r="D2615" s="34"/>
      <c r="E2615" s="34"/>
      <c r="F2615" s="34"/>
      <c r="G2615" s="34"/>
    </row>
    <row r="2616" spans="1:7" x14ac:dyDescent="0.2">
      <c r="A2616" s="35" t="s">
        <v>9924</v>
      </c>
      <c r="B2616" s="35" t="s">
        <v>9925</v>
      </c>
      <c r="C2616" s="35" t="s">
        <v>9926</v>
      </c>
      <c r="D2616" s="34"/>
      <c r="E2616" s="34"/>
      <c r="F2616" s="34"/>
      <c r="G2616" s="34"/>
    </row>
    <row r="2617" spans="1:7" x14ac:dyDescent="0.2">
      <c r="A2617" s="35" t="s">
        <v>9927</v>
      </c>
      <c r="B2617" s="35" t="s">
        <v>9928</v>
      </c>
      <c r="C2617" s="35" t="s">
        <v>9929</v>
      </c>
      <c r="D2617" s="34"/>
      <c r="E2617" s="34"/>
      <c r="F2617" s="34"/>
      <c r="G2617" s="34"/>
    </row>
    <row r="2618" spans="1:7" x14ac:dyDescent="0.2">
      <c r="A2618" s="35" t="s">
        <v>9930</v>
      </c>
      <c r="B2618" s="35" t="s">
        <v>9931</v>
      </c>
      <c r="C2618" s="35" t="s">
        <v>9932</v>
      </c>
      <c r="D2618" s="34"/>
      <c r="E2618" s="34"/>
      <c r="F2618" s="34"/>
      <c r="G2618" s="34"/>
    </row>
    <row r="2619" spans="1:7" x14ac:dyDescent="0.2">
      <c r="A2619" s="35" t="s">
        <v>9933</v>
      </c>
      <c r="B2619" s="35" t="s">
        <v>9934</v>
      </c>
      <c r="C2619" s="35" t="s">
        <v>9935</v>
      </c>
      <c r="D2619" s="34"/>
      <c r="E2619" s="34"/>
      <c r="F2619" s="34"/>
      <c r="G2619" s="34"/>
    </row>
    <row r="2620" spans="1:7" x14ac:dyDescent="0.2">
      <c r="A2620" s="35" t="s">
        <v>9936</v>
      </c>
      <c r="B2620" s="35" t="s">
        <v>9937</v>
      </c>
      <c r="C2620" s="35" t="s">
        <v>9938</v>
      </c>
      <c r="D2620" s="34"/>
      <c r="E2620" s="34"/>
      <c r="F2620" s="34"/>
      <c r="G2620" s="34"/>
    </row>
    <row r="2621" spans="1:7" x14ac:dyDescent="0.2">
      <c r="A2621" s="35" t="s">
        <v>9939</v>
      </c>
      <c r="B2621" s="35" t="s">
        <v>9940</v>
      </c>
      <c r="C2621" s="35" t="s">
        <v>9941</v>
      </c>
      <c r="D2621" s="34"/>
      <c r="E2621" s="34"/>
      <c r="F2621" s="34"/>
      <c r="G2621" s="34"/>
    </row>
    <row r="2622" spans="1:7" x14ac:dyDescent="0.2">
      <c r="A2622" s="35" t="s">
        <v>4718</v>
      </c>
      <c r="B2622" s="35" t="s">
        <v>9942</v>
      </c>
      <c r="C2622" s="35" t="s">
        <v>9943</v>
      </c>
      <c r="D2622" s="34"/>
      <c r="E2622" s="34"/>
      <c r="F2622" s="34"/>
      <c r="G2622" s="34"/>
    </row>
    <row r="2623" spans="1:7" x14ac:dyDescent="0.2">
      <c r="A2623" s="35" t="s">
        <v>9944</v>
      </c>
      <c r="B2623" s="35" t="s">
        <v>9945</v>
      </c>
      <c r="C2623" s="35" t="s">
        <v>9946</v>
      </c>
      <c r="D2623" s="34"/>
      <c r="E2623" s="34"/>
      <c r="F2623" s="34"/>
      <c r="G2623" s="34"/>
    </row>
    <row r="2624" spans="1:7" x14ac:dyDescent="0.2">
      <c r="A2624" s="35" t="s">
        <v>9947</v>
      </c>
      <c r="B2624" s="35" t="s">
        <v>9948</v>
      </c>
      <c r="C2624" s="35" t="s">
        <v>9949</v>
      </c>
      <c r="D2624" s="34"/>
      <c r="E2624" s="34"/>
      <c r="F2624" s="34"/>
      <c r="G2624" s="34"/>
    </row>
    <row r="2625" spans="1:7" x14ac:dyDescent="0.2">
      <c r="A2625" s="35" t="s">
        <v>9950</v>
      </c>
      <c r="B2625" s="35" t="s">
        <v>9951</v>
      </c>
      <c r="C2625" s="35" t="s">
        <v>9952</v>
      </c>
      <c r="D2625" s="34"/>
      <c r="E2625" s="34"/>
      <c r="F2625" s="34"/>
      <c r="G2625" s="34"/>
    </row>
    <row r="2626" spans="1:7" x14ac:dyDescent="0.2">
      <c r="A2626" s="35" t="s">
        <v>9953</v>
      </c>
      <c r="B2626" s="35" t="s">
        <v>9954</v>
      </c>
      <c r="C2626" s="35" t="s">
        <v>9955</v>
      </c>
      <c r="D2626" s="34"/>
      <c r="E2626" s="34"/>
      <c r="F2626" s="34"/>
      <c r="G2626" s="34"/>
    </row>
    <row r="2627" spans="1:7" x14ac:dyDescent="0.2">
      <c r="A2627" s="35" t="s">
        <v>9956</v>
      </c>
      <c r="B2627" s="35" t="s">
        <v>9957</v>
      </c>
      <c r="C2627" s="35" t="s">
        <v>9958</v>
      </c>
      <c r="D2627" s="34"/>
      <c r="E2627" s="34"/>
      <c r="F2627" s="34"/>
      <c r="G2627" s="34"/>
    </row>
    <row r="2628" spans="1:7" x14ac:dyDescent="0.2">
      <c r="A2628" s="35" t="s">
        <v>9959</v>
      </c>
      <c r="B2628" s="35" t="s">
        <v>9960</v>
      </c>
      <c r="C2628" s="35" t="s">
        <v>9961</v>
      </c>
      <c r="D2628" s="34"/>
      <c r="E2628" s="34"/>
      <c r="F2628" s="34"/>
      <c r="G2628" s="34"/>
    </row>
    <row r="2629" spans="1:7" x14ac:dyDescent="0.2">
      <c r="A2629" s="35" t="s">
        <v>9962</v>
      </c>
      <c r="B2629" s="35" t="s">
        <v>9963</v>
      </c>
      <c r="C2629" s="35" t="s">
        <v>9964</v>
      </c>
      <c r="D2629" s="34"/>
      <c r="E2629" s="34"/>
      <c r="F2629" s="34"/>
      <c r="G2629" s="34"/>
    </row>
    <row r="2630" spans="1:7" x14ac:dyDescent="0.2">
      <c r="A2630" s="35" t="s">
        <v>9965</v>
      </c>
      <c r="B2630" s="35" t="s">
        <v>9966</v>
      </c>
      <c r="C2630" s="35" t="s">
        <v>9967</v>
      </c>
      <c r="D2630" s="34"/>
      <c r="E2630" s="34"/>
      <c r="F2630" s="34"/>
      <c r="G2630" s="34"/>
    </row>
    <row r="2631" spans="1:7" x14ac:dyDescent="0.2">
      <c r="A2631" s="35" t="s">
        <v>9968</v>
      </c>
      <c r="B2631" s="35" t="s">
        <v>9969</v>
      </c>
      <c r="C2631" s="35" t="s">
        <v>9970</v>
      </c>
      <c r="D2631" s="34"/>
      <c r="E2631" s="34"/>
      <c r="F2631" s="34"/>
      <c r="G2631" s="34"/>
    </row>
    <row r="2632" spans="1:7" x14ac:dyDescent="0.2">
      <c r="A2632" s="35" t="s">
        <v>9971</v>
      </c>
      <c r="B2632" s="35" t="s">
        <v>9972</v>
      </c>
      <c r="C2632" s="35" t="s">
        <v>9973</v>
      </c>
      <c r="D2632" s="34"/>
      <c r="E2632" s="34"/>
      <c r="F2632" s="34"/>
      <c r="G2632" s="34"/>
    </row>
    <row r="2633" spans="1:7" x14ac:dyDescent="0.2">
      <c r="A2633" s="35" t="s">
        <v>152</v>
      </c>
      <c r="B2633" s="35" t="s">
        <v>9974</v>
      </c>
      <c r="C2633" s="35" t="s">
        <v>9975</v>
      </c>
      <c r="D2633" s="34"/>
      <c r="E2633" s="34"/>
      <c r="F2633" s="34"/>
      <c r="G2633" s="34"/>
    </row>
    <row r="2634" spans="1:7" x14ac:dyDescent="0.2">
      <c r="A2634" s="35" t="s">
        <v>9976</v>
      </c>
      <c r="B2634" s="35" t="s">
        <v>9977</v>
      </c>
      <c r="C2634" s="35" t="s">
        <v>9978</v>
      </c>
      <c r="D2634" s="34"/>
      <c r="E2634" s="34"/>
      <c r="F2634" s="34"/>
      <c r="G2634" s="34"/>
    </row>
    <row r="2635" spans="1:7" x14ac:dyDescent="0.2">
      <c r="A2635" s="35" t="s">
        <v>9979</v>
      </c>
      <c r="B2635" s="35" t="s">
        <v>9980</v>
      </c>
      <c r="C2635" s="35" t="s">
        <v>9981</v>
      </c>
      <c r="D2635" s="34"/>
      <c r="E2635" s="34"/>
      <c r="F2635" s="34"/>
      <c r="G2635" s="34"/>
    </row>
    <row r="2636" spans="1:7" x14ac:dyDescent="0.2">
      <c r="A2636" s="35" t="s">
        <v>9982</v>
      </c>
      <c r="B2636" s="35" t="s">
        <v>4464</v>
      </c>
      <c r="C2636" s="35" t="s">
        <v>9983</v>
      </c>
      <c r="D2636" s="34"/>
      <c r="E2636" s="34"/>
      <c r="F2636" s="34"/>
      <c r="G2636" s="34"/>
    </row>
    <row r="2637" spans="1:7" x14ac:dyDescent="0.2">
      <c r="A2637" s="35" t="s">
        <v>9984</v>
      </c>
      <c r="B2637" s="35" t="s">
        <v>9985</v>
      </c>
      <c r="C2637" s="35" t="s">
        <v>9986</v>
      </c>
      <c r="D2637" s="34"/>
      <c r="E2637" s="34"/>
      <c r="F2637" s="34"/>
      <c r="G2637" s="34"/>
    </row>
    <row r="2638" spans="1:7" x14ac:dyDescent="0.2">
      <c r="A2638" s="35" t="s">
        <v>9987</v>
      </c>
      <c r="B2638" s="35" t="s">
        <v>9988</v>
      </c>
      <c r="C2638" s="35" t="s">
        <v>9989</v>
      </c>
      <c r="D2638" s="34"/>
      <c r="E2638" s="34"/>
      <c r="F2638" s="34"/>
      <c r="G2638" s="34"/>
    </row>
    <row r="2639" spans="1:7" x14ac:dyDescent="0.2">
      <c r="A2639" s="35" t="s">
        <v>9990</v>
      </c>
      <c r="B2639" s="35" t="s">
        <v>9991</v>
      </c>
      <c r="C2639" s="35" t="s">
        <v>9992</v>
      </c>
      <c r="D2639" s="34"/>
      <c r="E2639" s="34"/>
      <c r="F2639" s="34"/>
      <c r="G2639" s="34"/>
    </row>
    <row r="2640" spans="1:7" x14ac:dyDescent="0.2">
      <c r="A2640" s="35" t="s">
        <v>9993</v>
      </c>
      <c r="B2640" s="35" t="s">
        <v>9994</v>
      </c>
      <c r="C2640" s="35" t="s">
        <v>9995</v>
      </c>
      <c r="D2640" s="34"/>
      <c r="E2640" s="34"/>
      <c r="F2640" s="34"/>
      <c r="G2640" s="34"/>
    </row>
    <row r="2641" spans="1:7" x14ac:dyDescent="0.2">
      <c r="A2641" s="35" t="s">
        <v>9996</v>
      </c>
      <c r="B2641" s="35" t="s">
        <v>9997</v>
      </c>
      <c r="C2641" s="35" t="s">
        <v>9998</v>
      </c>
      <c r="D2641" s="34"/>
      <c r="E2641" s="34"/>
      <c r="F2641" s="34"/>
      <c r="G2641" s="34"/>
    </row>
    <row r="2642" spans="1:7" x14ac:dyDescent="0.2">
      <c r="A2642" s="35" t="s">
        <v>9999</v>
      </c>
      <c r="B2642" s="35" t="s">
        <v>10000</v>
      </c>
      <c r="C2642" s="35" t="s">
        <v>10001</v>
      </c>
      <c r="D2642" s="34"/>
      <c r="E2642" s="34"/>
      <c r="F2642" s="34"/>
      <c r="G2642" s="34"/>
    </row>
    <row r="2643" spans="1:7" x14ac:dyDescent="0.2">
      <c r="A2643" s="35" t="s">
        <v>10002</v>
      </c>
      <c r="B2643" s="35" t="s">
        <v>8154</v>
      </c>
      <c r="C2643" s="35" t="s">
        <v>10003</v>
      </c>
      <c r="D2643" s="34"/>
      <c r="E2643" s="34"/>
      <c r="F2643" s="34"/>
      <c r="G2643" s="34"/>
    </row>
    <row r="2644" spans="1:7" x14ac:dyDescent="0.2">
      <c r="A2644" s="35" t="s">
        <v>10004</v>
      </c>
      <c r="B2644" s="35" t="s">
        <v>10005</v>
      </c>
      <c r="C2644" s="35" t="s">
        <v>10006</v>
      </c>
      <c r="D2644" s="34"/>
      <c r="E2644" s="34"/>
      <c r="F2644" s="34"/>
      <c r="G2644" s="34"/>
    </row>
    <row r="2645" spans="1:7" x14ac:dyDescent="0.2">
      <c r="A2645" s="35" t="s">
        <v>10007</v>
      </c>
      <c r="B2645" s="35" t="s">
        <v>10008</v>
      </c>
      <c r="C2645" s="35" t="s">
        <v>10009</v>
      </c>
      <c r="D2645" s="34"/>
      <c r="E2645" s="34"/>
      <c r="F2645" s="34"/>
      <c r="G2645" s="34"/>
    </row>
    <row r="2646" spans="1:7" x14ac:dyDescent="0.2">
      <c r="A2646" s="35" t="s">
        <v>10010</v>
      </c>
      <c r="B2646" s="35" t="s">
        <v>10011</v>
      </c>
      <c r="C2646" s="35" t="s">
        <v>10012</v>
      </c>
      <c r="D2646" s="34"/>
      <c r="E2646" s="34"/>
      <c r="F2646" s="34"/>
      <c r="G2646" s="34"/>
    </row>
    <row r="2647" spans="1:7" x14ac:dyDescent="0.2">
      <c r="A2647" s="35" t="s">
        <v>10013</v>
      </c>
      <c r="B2647" s="35" t="s">
        <v>10014</v>
      </c>
      <c r="C2647" s="35" t="s">
        <v>10015</v>
      </c>
      <c r="D2647" s="34"/>
      <c r="E2647" s="34"/>
      <c r="F2647" s="34"/>
      <c r="G2647" s="34"/>
    </row>
    <row r="2648" spans="1:7" x14ac:dyDescent="0.2">
      <c r="A2648" s="35" t="s">
        <v>10016</v>
      </c>
      <c r="B2648" s="35" t="s">
        <v>10017</v>
      </c>
      <c r="C2648" s="35" t="s">
        <v>10018</v>
      </c>
      <c r="D2648" s="34"/>
      <c r="E2648" s="34"/>
      <c r="F2648" s="34"/>
      <c r="G2648" s="34"/>
    </row>
    <row r="2649" spans="1:7" x14ac:dyDescent="0.2">
      <c r="A2649" s="35" t="s">
        <v>10019</v>
      </c>
      <c r="B2649" s="35" t="s">
        <v>10020</v>
      </c>
      <c r="C2649" s="35" t="s">
        <v>10021</v>
      </c>
      <c r="D2649" s="34"/>
      <c r="E2649" s="34"/>
      <c r="F2649" s="34"/>
      <c r="G2649" s="34"/>
    </row>
    <row r="2650" spans="1:7" x14ac:dyDescent="0.2">
      <c r="A2650" s="35" t="s">
        <v>3866</v>
      </c>
      <c r="B2650" s="35" t="s">
        <v>10022</v>
      </c>
      <c r="C2650" s="35" t="s">
        <v>10023</v>
      </c>
      <c r="D2650" s="34"/>
      <c r="E2650" s="34"/>
      <c r="F2650" s="34"/>
      <c r="G2650" s="34"/>
    </row>
    <row r="2651" spans="1:7" x14ac:dyDescent="0.2">
      <c r="A2651" s="35" t="s">
        <v>10024</v>
      </c>
      <c r="B2651" s="35" t="s">
        <v>10025</v>
      </c>
      <c r="C2651" s="35" t="s">
        <v>10026</v>
      </c>
      <c r="D2651" s="34"/>
      <c r="E2651" s="34"/>
      <c r="F2651" s="34"/>
      <c r="G2651" s="34"/>
    </row>
    <row r="2652" spans="1:7" x14ac:dyDescent="0.2">
      <c r="A2652" s="35" t="s">
        <v>10027</v>
      </c>
      <c r="B2652" s="35" t="s">
        <v>10028</v>
      </c>
      <c r="C2652" s="35" t="s">
        <v>10029</v>
      </c>
      <c r="D2652" s="34"/>
      <c r="E2652" s="34"/>
      <c r="F2652" s="34"/>
      <c r="G2652" s="34"/>
    </row>
    <row r="2653" spans="1:7" x14ac:dyDescent="0.2">
      <c r="A2653" s="35" t="s">
        <v>10030</v>
      </c>
      <c r="B2653" s="35" t="s">
        <v>10031</v>
      </c>
      <c r="C2653" s="35" t="s">
        <v>10032</v>
      </c>
      <c r="D2653" s="34"/>
      <c r="E2653" s="34"/>
      <c r="F2653" s="34"/>
      <c r="G2653" s="34"/>
    </row>
    <row r="2654" spans="1:7" x14ac:dyDescent="0.2">
      <c r="A2654" s="35" t="s">
        <v>10033</v>
      </c>
      <c r="B2654" s="35" t="s">
        <v>10034</v>
      </c>
      <c r="C2654" s="35" t="s">
        <v>10035</v>
      </c>
      <c r="D2654" s="34"/>
      <c r="E2654" s="34"/>
      <c r="F2654" s="34"/>
      <c r="G2654" s="34"/>
    </row>
    <row r="2655" spans="1:7" x14ac:dyDescent="0.2">
      <c r="A2655" s="35" t="s">
        <v>10036</v>
      </c>
      <c r="B2655" s="35" t="s">
        <v>10037</v>
      </c>
      <c r="C2655" s="35" t="s">
        <v>10038</v>
      </c>
      <c r="D2655" s="34"/>
      <c r="E2655" s="34"/>
      <c r="F2655" s="34"/>
      <c r="G2655" s="34"/>
    </row>
    <row r="2656" spans="1:7" x14ac:dyDescent="0.2">
      <c r="A2656" s="35" t="s">
        <v>10039</v>
      </c>
      <c r="B2656" s="35" t="s">
        <v>10040</v>
      </c>
      <c r="C2656" s="35" t="s">
        <v>10041</v>
      </c>
      <c r="D2656" s="34"/>
      <c r="E2656" s="34"/>
      <c r="F2656" s="34"/>
      <c r="G2656" s="34"/>
    </row>
    <row r="2657" spans="1:7" x14ac:dyDescent="0.2">
      <c r="A2657" s="35" t="s">
        <v>10042</v>
      </c>
      <c r="B2657" s="35" t="s">
        <v>3714</v>
      </c>
      <c r="C2657" s="35" t="s">
        <v>10043</v>
      </c>
      <c r="D2657" s="34"/>
      <c r="E2657" s="34"/>
      <c r="F2657" s="34"/>
      <c r="G2657" s="34"/>
    </row>
    <row r="2658" spans="1:7" x14ac:dyDescent="0.2">
      <c r="A2658" s="35" t="s">
        <v>10044</v>
      </c>
      <c r="B2658" s="35" t="s">
        <v>10045</v>
      </c>
      <c r="C2658" s="35" t="s">
        <v>10046</v>
      </c>
      <c r="D2658" s="34"/>
      <c r="E2658" s="34"/>
      <c r="F2658" s="34"/>
      <c r="G2658" s="34"/>
    </row>
    <row r="2659" spans="1:7" x14ac:dyDescent="0.2">
      <c r="A2659" s="35" t="s">
        <v>10047</v>
      </c>
      <c r="B2659" s="35" t="s">
        <v>10048</v>
      </c>
      <c r="C2659" s="35" t="s">
        <v>10049</v>
      </c>
      <c r="D2659" s="34"/>
      <c r="E2659" s="34"/>
      <c r="F2659" s="34"/>
      <c r="G2659" s="34"/>
    </row>
    <row r="2660" spans="1:7" x14ac:dyDescent="0.2">
      <c r="A2660" s="35" t="s">
        <v>10050</v>
      </c>
      <c r="B2660" s="35" t="s">
        <v>10051</v>
      </c>
      <c r="C2660" s="35" t="s">
        <v>10052</v>
      </c>
      <c r="D2660" s="34"/>
      <c r="E2660" s="34"/>
      <c r="F2660" s="34"/>
      <c r="G2660" s="34"/>
    </row>
    <row r="2661" spans="1:7" x14ac:dyDescent="0.2">
      <c r="A2661" s="35" t="s">
        <v>10053</v>
      </c>
      <c r="B2661" s="35" t="s">
        <v>10054</v>
      </c>
      <c r="C2661" s="35" t="s">
        <v>10055</v>
      </c>
      <c r="D2661" s="34"/>
      <c r="E2661" s="34"/>
      <c r="F2661" s="34"/>
      <c r="G2661" s="34"/>
    </row>
    <row r="2662" spans="1:7" x14ac:dyDescent="0.2">
      <c r="A2662" s="35" t="s">
        <v>10056</v>
      </c>
      <c r="B2662" s="35" t="s">
        <v>10057</v>
      </c>
      <c r="C2662" s="35" t="s">
        <v>10058</v>
      </c>
      <c r="D2662" s="34"/>
      <c r="E2662" s="34"/>
      <c r="F2662" s="34"/>
      <c r="G2662" s="34"/>
    </row>
    <row r="2663" spans="1:7" x14ac:dyDescent="0.2">
      <c r="A2663" s="35" t="s">
        <v>10059</v>
      </c>
      <c r="B2663" s="35" t="s">
        <v>10060</v>
      </c>
      <c r="C2663" s="35" t="s">
        <v>10061</v>
      </c>
      <c r="D2663" s="34"/>
      <c r="E2663" s="34"/>
      <c r="F2663" s="34"/>
      <c r="G2663" s="34"/>
    </row>
    <row r="2664" spans="1:7" x14ac:dyDescent="0.2">
      <c r="A2664" s="35" t="s">
        <v>10062</v>
      </c>
      <c r="B2664" s="35" t="s">
        <v>10063</v>
      </c>
      <c r="C2664" s="35" t="s">
        <v>10064</v>
      </c>
      <c r="D2664" s="34"/>
      <c r="E2664" s="34"/>
      <c r="F2664" s="34"/>
      <c r="G2664" s="34"/>
    </row>
    <row r="2665" spans="1:7" x14ac:dyDescent="0.2">
      <c r="A2665" s="35" t="s">
        <v>10065</v>
      </c>
      <c r="B2665" s="35" t="s">
        <v>10066</v>
      </c>
      <c r="C2665" s="35" t="s">
        <v>10067</v>
      </c>
      <c r="D2665" s="34"/>
      <c r="E2665" s="34"/>
      <c r="F2665" s="34"/>
      <c r="G2665" s="34"/>
    </row>
    <row r="2666" spans="1:7" x14ac:dyDescent="0.2">
      <c r="A2666" s="35" t="s">
        <v>10068</v>
      </c>
      <c r="B2666" s="35" t="s">
        <v>10069</v>
      </c>
      <c r="C2666" s="35" t="s">
        <v>10070</v>
      </c>
      <c r="D2666" s="34"/>
      <c r="E2666" s="34"/>
      <c r="F2666" s="34"/>
      <c r="G2666" s="34"/>
    </row>
    <row r="2667" spans="1:7" x14ac:dyDescent="0.2">
      <c r="A2667" s="35" t="s">
        <v>10071</v>
      </c>
      <c r="B2667" s="35" t="s">
        <v>10072</v>
      </c>
      <c r="C2667" s="35" t="s">
        <v>10073</v>
      </c>
      <c r="D2667" s="34"/>
      <c r="E2667" s="34"/>
      <c r="F2667" s="34"/>
      <c r="G2667" s="34"/>
    </row>
    <row r="2668" spans="1:7" x14ac:dyDescent="0.2">
      <c r="A2668" s="35" t="s">
        <v>10074</v>
      </c>
      <c r="B2668" s="35" t="s">
        <v>10075</v>
      </c>
      <c r="C2668" s="35" t="s">
        <v>10076</v>
      </c>
      <c r="D2668" s="34"/>
      <c r="E2668" s="34"/>
      <c r="F2668" s="34"/>
      <c r="G2668" s="34"/>
    </row>
    <row r="2669" spans="1:7" x14ac:dyDescent="0.2">
      <c r="A2669" s="35" t="s">
        <v>10077</v>
      </c>
      <c r="B2669" s="35" t="s">
        <v>10078</v>
      </c>
      <c r="C2669" s="35" t="s">
        <v>10079</v>
      </c>
      <c r="D2669" s="34"/>
      <c r="E2669" s="34"/>
      <c r="F2669" s="34"/>
      <c r="G2669" s="34"/>
    </row>
    <row r="2670" spans="1:7" x14ac:dyDescent="0.2">
      <c r="A2670" s="35" t="s">
        <v>10080</v>
      </c>
      <c r="B2670" s="35" t="s">
        <v>10081</v>
      </c>
      <c r="C2670" s="35" t="s">
        <v>10082</v>
      </c>
      <c r="D2670" s="34"/>
      <c r="E2670" s="34"/>
      <c r="F2670" s="34"/>
      <c r="G2670" s="34"/>
    </row>
    <row r="2671" spans="1:7" x14ac:dyDescent="0.2">
      <c r="A2671" s="35" t="s">
        <v>10083</v>
      </c>
      <c r="B2671" s="35" t="s">
        <v>10084</v>
      </c>
      <c r="C2671" s="35" t="s">
        <v>10085</v>
      </c>
      <c r="D2671" s="34"/>
      <c r="E2671" s="34"/>
      <c r="F2671" s="34"/>
      <c r="G2671" s="34"/>
    </row>
    <row r="2672" spans="1:7" x14ac:dyDescent="0.2">
      <c r="A2672" s="35" t="s">
        <v>10086</v>
      </c>
      <c r="B2672" s="35" t="s">
        <v>10087</v>
      </c>
      <c r="C2672" s="35" t="s">
        <v>10088</v>
      </c>
      <c r="D2672" s="34"/>
      <c r="E2672" s="34"/>
      <c r="F2672" s="34"/>
      <c r="G2672" s="34"/>
    </row>
    <row r="2673" spans="1:7" x14ac:dyDescent="0.2">
      <c r="A2673" s="35" t="s">
        <v>10089</v>
      </c>
      <c r="B2673" s="35" t="s">
        <v>10090</v>
      </c>
      <c r="C2673" s="35" t="s">
        <v>10091</v>
      </c>
      <c r="D2673" s="34"/>
      <c r="E2673" s="34"/>
      <c r="F2673" s="34"/>
      <c r="G2673" s="34"/>
    </row>
    <row r="2674" spans="1:7" x14ac:dyDescent="0.2">
      <c r="A2674" s="35" t="s">
        <v>10092</v>
      </c>
      <c r="B2674" s="35" t="s">
        <v>10093</v>
      </c>
      <c r="C2674" s="35" t="s">
        <v>10094</v>
      </c>
      <c r="D2674" s="34"/>
      <c r="E2674" s="34"/>
      <c r="F2674" s="34"/>
      <c r="G2674" s="34"/>
    </row>
    <row r="2675" spans="1:7" x14ac:dyDescent="0.2">
      <c r="A2675" s="35" t="s">
        <v>10095</v>
      </c>
      <c r="B2675" s="35" t="s">
        <v>10096</v>
      </c>
      <c r="C2675" s="35" t="s">
        <v>10097</v>
      </c>
      <c r="D2675" s="34"/>
      <c r="E2675" s="34"/>
      <c r="F2675" s="34"/>
      <c r="G2675" s="34"/>
    </row>
    <row r="2676" spans="1:7" x14ac:dyDescent="0.2">
      <c r="A2676" s="35" t="s">
        <v>10098</v>
      </c>
      <c r="B2676" s="35" t="s">
        <v>10099</v>
      </c>
      <c r="C2676" s="35" t="s">
        <v>10100</v>
      </c>
      <c r="D2676" s="34"/>
      <c r="E2676" s="34"/>
      <c r="F2676" s="34"/>
      <c r="G2676" s="34"/>
    </row>
    <row r="2677" spans="1:7" x14ac:dyDescent="0.2">
      <c r="A2677" s="35" t="s">
        <v>10101</v>
      </c>
      <c r="B2677" s="35" t="s">
        <v>10102</v>
      </c>
      <c r="C2677" s="35" t="s">
        <v>10103</v>
      </c>
      <c r="D2677" s="34"/>
      <c r="E2677" s="34"/>
      <c r="F2677" s="34"/>
      <c r="G2677" s="34"/>
    </row>
    <row r="2678" spans="1:7" x14ac:dyDescent="0.2">
      <c r="A2678" s="35" t="s">
        <v>10104</v>
      </c>
      <c r="B2678" s="35" t="s">
        <v>10105</v>
      </c>
      <c r="C2678" s="35" t="s">
        <v>10106</v>
      </c>
      <c r="D2678" s="34"/>
      <c r="E2678" s="34"/>
      <c r="F2678" s="34"/>
      <c r="G2678" s="34"/>
    </row>
    <row r="2679" spans="1:7" x14ac:dyDescent="0.2">
      <c r="A2679" s="35" t="s">
        <v>10107</v>
      </c>
      <c r="B2679" s="35" t="s">
        <v>10108</v>
      </c>
      <c r="C2679" s="35" t="s">
        <v>10109</v>
      </c>
      <c r="D2679" s="34"/>
      <c r="E2679" s="34"/>
      <c r="F2679" s="34"/>
      <c r="G2679" s="34"/>
    </row>
    <row r="2680" spans="1:7" x14ac:dyDescent="0.2">
      <c r="A2680" s="35" t="s">
        <v>10110</v>
      </c>
      <c r="B2680" s="35" t="s">
        <v>10111</v>
      </c>
      <c r="C2680" s="35" t="s">
        <v>10112</v>
      </c>
      <c r="D2680" s="34"/>
      <c r="E2680" s="34"/>
      <c r="F2680" s="34"/>
      <c r="G2680" s="34"/>
    </row>
    <row r="2681" spans="1:7" x14ac:dyDescent="0.2">
      <c r="A2681" s="35" t="s">
        <v>10113</v>
      </c>
      <c r="B2681" s="35" t="s">
        <v>10114</v>
      </c>
      <c r="C2681" s="35" t="s">
        <v>10115</v>
      </c>
      <c r="D2681" s="34"/>
      <c r="E2681" s="34"/>
      <c r="F2681" s="34"/>
      <c r="G2681" s="34"/>
    </row>
    <row r="2682" spans="1:7" x14ac:dyDescent="0.2">
      <c r="A2682" s="35" t="s">
        <v>10116</v>
      </c>
      <c r="B2682" s="35" t="s">
        <v>10117</v>
      </c>
      <c r="C2682" s="35" t="s">
        <v>10118</v>
      </c>
      <c r="D2682" s="34"/>
      <c r="E2682" s="34"/>
      <c r="F2682" s="34"/>
      <c r="G2682" s="34"/>
    </row>
    <row r="2683" spans="1:7" x14ac:dyDescent="0.2">
      <c r="A2683" s="35" t="s">
        <v>10119</v>
      </c>
      <c r="B2683" s="35" t="s">
        <v>10120</v>
      </c>
      <c r="C2683" s="35" t="s">
        <v>10121</v>
      </c>
      <c r="D2683" s="34"/>
      <c r="E2683" s="34"/>
      <c r="F2683" s="34"/>
      <c r="G2683" s="34"/>
    </row>
    <row r="2684" spans="1:7" x14ac:dyDescent="0.2">
      <c r="A2684" s="35" t="s">
        <v>10122</v>
      </c>
      <c r="B2684" s="35" t="s">
        <v>10123</v>
      </c>
      <c r="C2684" s="35" t="s">
        <v>10124</v>
      </c>
      <c r="D2684" s="34"/>
      <c r="E2684" s="34"/>
      <c r="F2684" s="34"/>
      <c r="G2684" s="34"/>
    </row>
    <row r="2685" spans="1:7" x14ac:dyDescent="0.2">
      <c r="A2685" s="35" t="s">
        <v>10125</v>
      </c>
      <c r="B2685" s="35" t="s">
        <v>10126</v>
      </c>
      <c r="C2685" s="35" t="s">
        <v>10127</v>
      </c>
      <c r="D2685" s="34"/>
      <c r="E2685" s="34"/>
      <c r="F2685" s="34"/>
      <c r="G2685" s="34"/>
    </row>
    <row r="2686" spans="1:7" x14ac:dyDescent="0.2">
      <c r="A2686" s="35" t="s">
        <v>10128</v>
      </c>
      <c r="B2686" s="35" t="s">
        <v>10129</v>
      </c>
      <c r="C2686" s="35" t="s">
        <v>10130</v>
      </c>
      <c r="D2686" s="34"/>
      <c r="E2686" s="34"/>
      <c r="F2686" s="34"/>
      <c r="G2686" s="34"/>
    </row>
    <row r="2687" spans="1:7" x14ac:dyDescent="0.2">
      <c r="A2687" s="35" t="s">
        <v>10131</v>
      </c>
      <c r="B2687" s="35" t="s">
        <v>10132</v>
      </c>
      <c r="C2687" s="35" t="s">
        <v>10133</v>
      </c>
      <c r="D2687" s="34"/>
      <c r="E2687" s="34"/>
      <c r="F2687" s="34"/>
      <c r="G2687" s="34"/>
    </row>
    <row r="2688" spans="1:7" x14ac:dyDescent="0.2">
      <c r="A2688" s="35" t="s">
        <v>10134</v>
      </c>
      <c r="B2688" s="35" t="s">
        <v>10135</v>
      </c>
      <c r="C2688" s="35" t="s">
        <v>10136</v>
      </c>
      <c r="D2688" s="34"/>
      <c r="E2688" s="34"/>
      <c r="F2688" s="34"/>
      <c r="G2688" s="34"/>
    </row>
    <row r="2689" spans="1:7" x14ac:dyDescent="0.2">
      <c r="A2689" s="35" t="s">
        <v>10137</v>
      </c>
      <c r="B2689" s="35" t="s">
        <v>10138</v>
      </c>
      <c r="C2689" s="35" t="s">
        <v>10139</v>
      </c>
      <c r="D2689" s="34"/>
      <c r="E2689" s="34"/>
      <c r="F2689" s="34"/>
      <c r="G2689" s="34"/>
    </row>
    <row r="2690" spans="1:7" x14ac:dyDescent="0.2">
      <c r="A2690" s="35" t="s">
        <v>10140</v>
      </c>
      <c r="B2690" s="35" t="s">
        <v>10141</v>
      </c>
      <c r="C2690" s="35" t="s">
        <v>10142</v>
      </c>
      <c r="D2690" s="34"/>
      <c r="E2690" s="34"/>
      <c r="F2690" s="34"/>
      <c r="G2690" s="34"/>
    </row>
    <row r="2691" spans="1:7" x14ac:dyDescent="0.2">
      <c r="A2691" s="35" t="s">
        <v>10143</v>
      </c>
      <c r="B2691" s="35" t="s">
        <v>10144</v>
      </c>
      <c r="C2691" s="35" t="s">
        <v>10145</v>
      </c>
      <c r="D2691" s="34"/>
      <c r="E2691" s="34"/>
      <c r="F2691" s="34"/>
      <c r="G2691" s="34"/>
    </row>
    <row r="2692" spans="1:7" x14ac:dyDescent="0.2">
      <c r="A2692" s="35" t="s">
        <v>10146</v>
      </c>
      <c r="B2692" s="35" t="s">
        <v>10147</v>
      </c>
      <c r="C2692" s="35" t="s">
        <v>10148</v>
      </c>
      <c r="D2692" s="34"/>
      <c r="E2692" s="34"/>
      <c r="F2692" s="34"/>
      <c r="G2692" s="34"/>
    </row>
    <row r="2693" spans="1:7" x14ac:dyDescent="0.2">
      <c r="A2693" s="35" t="s">
        <v>10149</v>
      </c>
      <c r="B2693" s="35" t="s">
        <v>10150</v>
      </c>
      <c r="C2693" s="35" t="s">
        <v>10151</v>
      </c>
      <c r="D2693" s="34"/>
      <c r="E2693" s="34"/>
      <c r="F2693" s="34"/>
      <c r="G2693" s="34"/>
    </row>
    <row r="2694" spans="1:7" x14ac:dyDescent="0.2">
      <c r="A2694" s="35" t="s">
        <v>10152</v>
      </c>
      <c r="B2694" s="35" t="s">
        <v>10153</v>
      </c>
      <c r="C2694" s="35" t="s">
        <v>10154</v>
      </c>
      <c r="D2694" s="34"/>
      <c r="E2694" s="34"/>
      <c r="F2694" s="34"/>
      <c r="G2694" s="34"/>
    </row>
    <row r="2695" spans="1:7" x14ac:dyDescent="0.2">
      <c r="A2695" s="35" t="s">
        <v>10155</v>
      </c>
      <c r="B2695" s="35" t="s">
        <v>10156</v>
      </c>
      <c r="C2695" s="35" t="s">
        <v>10157</v>
      </c>
      <c r="D2695" s="34"/>
      <c r="E2695" s="34"/>
      <c r="F2695" s="34"/>
      <c r="G2695" s="34"/>
    </row>
    <row r="2696" spans="1:7" x14ac:dyDescent="0.2">
      <c r="A2696" s="35" t="s">
        <v>10158</v>
      </c>
      <c r="B2696" s="35" t="s">
        <v>8409</v>
      </c>
      <c r="C2696" s="35" t="s">
        <v>10159</v>
      </c>
      <c r="D2696" s="34"/>
      <c r="E2696" s="34"/>
      <c r="F2696" s="34"/>
      <c r="G2696" s="34"/>
    </row>
    <row r="2697" spans="1:7" x14ac:dyDescent="0.2">
      <c r="A2697" s="35" t="s">
        <v>10160</v>
      </c>
      <c r="B2697" s="35" t="s">
        <v>10161</v>
      </c>
      <c r="C2697" s="35" t="s">
        <v>10162</v>
      </c>
      <c r="D2697" s="34"/>
      <c r="E2697" s="34"/>
      <c r="F2697" s="34"/>
      <c r="G2697" s="34"/>
    </row>
    <row r="2698" spans="1:7" x14ac:dyDescent="0.2">
      <c r="A2698" s="35" t="s">
        <v>10163</v>
      </c>
      <c r="B2698" s="35" t="s">
        <v>10164</v>
      </c>
      <c r="C2698" s="35" t="s">
        <v>10165</v>
      </c>
      <c r="D2698" s="34"/>
      <c r="E2698" s="34"/>
      <c r="F2698" s="34"/>
      <c r="G2698" s="34"/>
    </row>
    <row r="2699" spans="1:7" x14ac:dyDescent="0.2">
      <c r="A2699" s="35" t="s">
        <v>10166</v>
      </c>
      <c r="B2699" s="35" t="s">
        <v>10167</v>
      </c>
      <c r="C2699" s="35" t="s">
        <v>10168</v>
      </c>
      <c r="D2699" s="34"/>
      <c r="E2699" s="34"/>
      <c r="F2699" s="34"/>
      <c r="G2699" s="34"/>
    </row>
    <row r="2700" spans="1:7" x14ac:dyDescent="0.2">
      <c r="A2700" s="35" t="s">
        <v>10169</v>
      </c>
      <c r="B2700" s="35" t="s">
        <v>10170</v>
      </c>
      <c r="C2700" s="35" t="s">
        <v>10171</v>
      </c>
      <c r="D2700" s="34"/>
      <c r="E2700" s="34"/>
      <c r="F2700" s="34"/>
      <c r="G2700" s="34"/>
    </row>
    <row r="2701" spans="1:7" x14ac:dyDescent="0.2">
      <c r="A2701" s="35" t="s">
        <v>10172</v>
      </c>
      <c r="B2701" s="35" t="s">
        <v>10173</v>
      </c>
      <c r="C2701" s="35" t="s">
        <v>10174</v>
      </c>
      <c r="D2701" s="34"/>
      <c r="E2701" s="34"/>
      <c r="F2701" s="34"/>
      <c r="G2701" s="34"/>
    </row>
    <row r="2702" spans="1:7" x14ac:dyDescent="0.2">
      <c r="A2702" s="35" t="s">
        <v>10175</v>
      </c>
      <c r="B2702" s="35" t="s">
        <v>10176</v>
      </c>
      <c r="C2702" s="35" t="s">
        <v>10177</v>
      </c>
      <c r="D2702" s="34"/>
      <c r="E2702" s="34"/>
      <c r="F2702" s="34"/>
      <c r="G2702" s="34"/>
    </row>
    <row r="2703" spans="1:7" x14ac:dyDescent="0.2">
      <c r="A2703" s="35" t="s">
        <v>10178</v>
      </c>
      <c r="B2703" s="35" t="s">
        <v>10179</v>
      </c>
      <c r="C2703" s="35" t="s">
        <v>10180</v>
      </c>
      <c r="D2703" s="34"/>
      <c r="E2703" s="34"/>
      <c r="F2703" s="34"/>
      <c r="G2703" s="34"/>
    </row>
    <row r="2704" spans="1:7" x14ac:dyDescent="0.2">
      <c r="A2704" s="35" t="s">
        <v>10181</v>
      </c>
      <c r="B2704" s="35" t="s">
        <v>10182</v>
      </c>
      <c r="C2704" s="35" t="s">
        <v>10183</v>
      </c>
      <c r="D2704" s="34"/>
      <c r="E2704" s="34"/>
      <c r="F2704" s="34"/>
      <c r="G2704" s="34"/>
    </row>
    <row r="2705" spans="1:7" x14ac:dyDescent="0.2">
      <c r="A2705" s="35" t="s">
        <v>10184</v>
      </c>
      <c r="B2705" s="35" t="s">
        <v>10185</v>
      </c>
      <c r="C2705" s="35" t="s">
        <v>10186</v>
      </c>
      <c r="D2705" s="34"/>
      <c r="E2705" s="34"/>
      <c r="F2705" s="34"/>
      <c r="G2705" s="34"/>
    </row>
    <row r="2706" spans="1:7" x14ac:dyDescent="0.2">
      <c r="A2706" s="35" t="s">
        <v>10187</v>
      </c>
      <c r="B2706" s="35" t="s">
        <v>10188</v>
      </c>
      <c r="C2706" s="35" t="s">
        <v>10189</v>
      </c>
      <c r="D2706" s="34"/>
      <c r="E2706" s="34"/>
      <c r="F2706" s="34"/>
      <c r="G2706" s="34"/>
    </row>
    <row r="2707" spans="1:7" x14ac:dyDescent="0.2">
      <c r="A2707" s="35" t="s">
        <v>10190</v>
      </c>
      <c r="B2707" s="35" t="s">
        <v>10191</v>
      </c>
      <c r="C2707" s="35" t="s">
        <v>10192</v>
      </c>
      <c r="D2707" s="34"/>
      <c r="E2707" s="34"/>
      <c r="F2707" s="34"/>
      <c r="G2707" s="34"/>
    </row>
    <row r="2708" spans="1:7" x14ac:dyDescent="0.2">
      <c r="A2708" s="35" t="s">
        <v>10193</v>
      </c>
      <c r="B2708" s="35" t="s">
        <v>10194</v>
      </c>
      <c r="C2708" s="35" t="s">
        <v>10195</v>
      </c>
      <c r="D2708" s="34"/>
      <c r="E2708" s="34"/>
      <c r="F2708" s="34"/>
      <c r="G2708" s="34"/>
    </row>
    <row r="2709" spans="1:7" x14ac:dyDescent="0.2">
      <c r="A2709" s="35" t="s">
        <v>10196</v>
      </c>
      <c r="B2709" s="35" t="s">
        <v>10197</v>
      </c>
      <c r="C2709" s="35" t="s">
        <v>10198</v>
      </c>
      <c r="D2709" s="34"/>
      <c r="E2709" s="34"/>
      <c r="F2709" s="34"/>
      <c r="G2709" s="34"/>
    </row>
    <row r="2710" spans="1:7" x14ac:dyDescent="0.2">
      <c r="A2710" s="35" t="s">
        <v>10199</v>
      </c>
      <c r="B2710" s="35" t="s">
        <v>10200</v>
      </c>
      <c r="C2710" s="35" t="s">
        <v>10201</v>
      </c>
      <c r="D2710" s="34"/>
      <c r="E2710" s="34"/>
      <c r="F2710" s="34"/>
      <c r="G2710" s="34"/>
    </row>
    <row r="2711" spans="1:7" x14ac:dyDescent="0.2">
      <c r="A2711" s="35" t="s">
        <v>10202</v>
      </c>
      <c r="B2711" s="35" t="s">
        <v>10203</v>
      </c>
      <c r="C2711" s="35" t="s">
        <v>10204</v>
      </c>
      <c r="D2711" s="34"/>
      <c r="E2711" s="34"/>
      <c r="F2711" s="34"/>
      <c r="G2711" s="34"/>
    </row>
    <row r="2712" spans="1:7" x14ac:dyDescent="0.2">
      <c r="A2712" s="35" t="s">
        <v>10205</v>
      </c>
      <c r="B2712" s="35" t="s">
        <v>10206</v>
      </c>
      <c r="C2712" s="35" t="s">
        <v>10207</v>
      </c>
      <c r="D2712" s="34"/>
      <c r="E2712" s="34"/>
      <c r="F2712" s="34"/>
      <c r="G2712" s="34"/>
    </row>
    <row r="2713" spans="1:7" x14ac:dyDescent="0.2">
      <c r="A2713" s="35" t="s">
        <v>10208</v>
      </c>
      <c r="B2713" s="35" t="s">
        <v>10209</v>
      </c>
      <c r="C2713" s="35" t="s">
        <v>10210</v>
      </c>
      <c r="D2713" s="34"/>
      <c r="E2713" s="34"/>
      <c r="F2713" s="34"/>
      <c r="G2713" s="34"/>
    </row>
    <row r="2714" spans="1:7" x14ac:dyDescent="0.2">
      <c r="A2714" s="35" t="s">
        <v>10211</v>
      </c>
      <c r="B2714" s="35" t="s">
        <v>10212</v>
      </c>
      <c r="C2714" s="35" t="s">
        <v>10213</v>
      </c>
      <c r="D2714" s="34"/>
      <c r="E2714" s="34"/>
      <c r="F2714" s="34"/>
      <c r="G2714" s="34"/>
    </row>
    <row r="2715" spans="1:7" x14ac:dyDescent="0.2">
      <c r="A2715" s="35" t="s">
        <v>10214</v>
      </c>
      <c r="B2715" s="35" t="s">
        <v>10215</v>
      </c>
      <c r="C2715" s="35" t="s">
        <v>10216</v>
      </c>
      <c r="D2715" s="34"/>
      <c r="E2715" s="34"/>
      <c r="F2715" s="34"/>
      <c r="G2715" s="34"/>
    </row>
    <row r="2716" spans="1:7" x14ac:dyDescent="0.2">
      <c r="A2716" s="35" t="s">
        <v>10217</v>
      </c>
      <c r="B2716" s="35" t="s">
        <v>10218</v>
      </c>
      <c r="C2716" s="35" t="s">
        <v>10219</v>
      </c>
      <c r="D2716" s="34"/>
      <c r="E2716" s="34"/>
      <c r="F2716" s="34"/>
      <c r="G2716" s="34"/>
    </row>
    <row r="2717" spans="1:7" x14ac:dyDescent="0.2">
      <c r="A2717" s="35" t="s">
        <v>10220</v>
      </c>
      <c r="B2717" s="35" t="s">
        <v>10221</v>
      </c>
      <c r="C2717" s="35" t="s">
        <v>10222</v>
      </c>
      <c r="D2717" s="34"/>
      <c r="E2717" s="34"/>
      <c r="F2717" s="34"/>
      <c r="G2717" s="34"/>
    </row>
    <row r="2718" spans="1:7" x14ac:dyDescent="0.2">
      <c r="A2718" s="35" t="s">
        <v>10223</v>
      </c>
      <c r="B2718" s="35" t="s">
        <v>10224</v>
      </c>
      <c r="C2718" s="35" t="s">
        <v>10225</v>
      </c>
      <c r="D2718" s="34"/>
      <c r="E2718" s="34"/>
      <c r="F2718" s="34"/>
      <c r="G2718" s="34"/>
    </row>
    <row r="2719" spans="1:7" x14ac:dyDescent="0.2">
      <c r="A2719" s="35" t="s">
        <v>10226</v>
      </c>
      <c r="B2719" s="35" t="s">
        <v>10227</v>
      </c>
      <c r="C2719" s="35" t="s">
        <v>10228</v>
      </c>
      <c r="D2719" s="34"/>
      <c r="E2719" s="34"/>
      <c r="F2719" s="34"/>
      <c r="G2719" s="34"/>
    </row>
    <row r="2720" spans="1:7" x14ac:dyDescent="0.2">
      <c r="A2720" s="35" t="s">
        <v>10229</v>
      </c>
      <c r="B2720" s="35" t="s">
        <v>10230</v>
      </c>
      <c r="C2720" s="35" t="s">
        <v>10231</v>
      </c>
      <c r="D2720" s="34"/>
      <c r="E2720" s="34"/>
      <c r="F2720" s="34"/>
      <c r="G2720" s="34"/>
    </row>
    <row r="2721" spans="1:7" x14ac:dyDescent="0.2">
      <c r="A2721" s="35" t="s">
        <v>10232</v>
      </c>
      <c r="B2721" s="35" t="s">
        <v>10233</v>
      </c>
      <c r="C2721" s="35" t="s">
        <v>10234</v>
      </c>
      <c r="D2721" s="34"/>
      <c r="E2721" s="34"/>
      <c r="F2721" s="34"/>
      <c r="G2721" s="34"/>
    </row>
    <row r="2722" spans="1:7" x14ac:dyDescent="0.2">
      <c r="A2722" s="35" t="s">
        <v>10235</v>
      </c>
      <c r="B2722" s="35" t="s">
        <v>10236</v>
      </c>
      <c r="C2722" s="35" t="s">
        <v>10237</v>
      </c>
      <c r="D2722" s="34"/>
      <c r="E2722" s="34"/>
      <c r="F2722" s="34"/>
      <c r="G2722" s="34"/>
    </row>
    <row r="2723" spans="1:7" x14ac:dyDescent="0.2">
      <c r="A2723" s="35" t="s">
        <v>10238</v>
      </c>
      <c r="B2723" s="35" t="s">
        <v>10239</v>
      </c>
      <c r="C2723" s="35" t="s">
        <v>10240</v>
      </c>
      <c r="D2723" s="34"/>
      <c r="E2723" s="34"/>
      <c r="F2723" s="34"/>
      <c r="G2723" s="34"/>
    </row>
    <row r="2724" spans="1:7" x14ac:dyDescent="0.2">
      <c r="A2724" s="35" t="s">
        <v>10241</v>
      </c>
      <c r="B2724" s="35" t="s">
        <v>10242</v>
      </c>
      <c r="C2724" s="35" t="s">
        <v>10243</v>
      </c>
      <c r="D2724" s="34"/>
      <c r="E2724" s="34"/>
      <c r="F2724" s="34"/>
      <c r="G2724" s="34"/>
    </row>
    <row r="2725" spans="1:7" x14ac:dyDescent="0.2">
      <c r="A2725" s="35" t="s">
        <v>10244</v>
      </c>
      <c r="B2725" s="35" t="s">
        <v>10245</v>
      </c>
      <c r="C2725" s="35" t="s">
        <v>10246</v>
      </c>
      <c r="D2725" s="34"/>
      <c r="E2725" s="34"/>
      <c r="F2725" s="34"/>
      <c r="G2725" s="34"/>
    </row>
    <row r="2726" spans="1:7" x14ac:dyDescent="0.2">
      <c r="A2726" s="35" t="s">
        <v>10247</v>
      </c>
      <c r="B2726" s="35" t="s">
        <v>10248</v>
      </c>
      <c r="C2726" s="35" t="s">
        <v>10249</v>
      </c>
      <c r="D2726" s="34"/>
      <c r="E2726" s="34"/>
      <c r="F2726" s="34"/>
      <c r="G2726" s="34"/>
    </row>
    <row r="2727" spans="1:7" x14ac:dyDescent="0.2">
      <c r="A2727" s="35" t="s">
        <v>10250</v>
      </c>
      <c r="B2727" s="35" t="s">
        <v>10251</v>
      </c>
      <c r="C2727" s="35" t="s">
        <v>10252</v>
      </c>
      <c r="D2727" s="34"/>
      <c r="E2727" s="34"/>
      <c r="F2727" s="34"/>
      <c r="G2727" s="34"/>
    </row>
    <row r="2728" spans="1:7" x14ac:dyDescent="0.2">
      <c r="A2728" s="35" t="s">
        <v>10253</v>
      </c>
      <c r="B2728" s="35" t="s">
        <v>10254</v>
      </c>
      <c r="C2728" s="35" t="s">
        <v>10255</v>
      </c>
      <c r="D2728" s="34"/>
      <c r="E2728" s="34"/>
      <c r="F2728" s="34"/>
      <c r="G2728" s="34"/>
    </row>
    <row r="2729" spans="1:7" x14ac:dyDescent="0.2">
      <c r="A2729" s="35" t="s">
        <v>10256</v>
      </c>
      <c r="B2729" s="35" t="s">
        <v>10257</v>
      </c>
      <c r="C2729" s="35" t="s">
        <v>10258</v>
      </c>
      <c r="D2729" s="34"/>
      <c r="E2729" s="34"/>
      <c r="F2729" s="34"/>
      <c r="G2729" s="34"/>
    </row>
    <row r="2730" spans="1:7" x14ac:dyDescent="0.2">
      <c r="A2730" s="35" t="s">
        <v>10259</v>
      </c>
      <c r="B2730" s="35" t="s">
        <v>10260</v>
      </c>
      <c r="C2730" s="35" t="s">
        <v>10261</v>
      </c>
      <c r="D2730" s="34"/>
      <c r="E2730" s="34"/>
      <c r="F2730" s="34"/>
      <c r="G2730" s="34"/>
    </row>
    <row r="2731" spans="1:7" x14ac:dyDescent="0.2">
      <c r="A2731" s="35" t="s">
        <v>10262</v>
      </c>
      <c r="B2731" s="35" t="s">
        <v>10263</v>
      </c>
      <c r="C2731" s="35" t="s">
        <v>10264</v>
      </c>
      <c r="D2731" s="34"/>
      <c r="E2731" s="34"/>
      <c r="F2731" s="34"/>
      <c r="G2731" s="34"/>
    </row>
    <row r="2732" spans="1:7" x14ac:dyDescent="0.2">
      <c r="A2732" s="35" t="s">
        <v>10265</v>
      </c>
      <c r="B2732" s="35" t="s">
        <v>10266</v>
      </c>
      <c r="C2732" s="35" t="s">
        <v>10267</v>
      </c>
      <c r="D2732" s="34"/>
      <c r="E2732" s="34"/>
      <c r="F2732" s="34"/>
      <c r="G2732" s="34"/>
    </row>
    <row r="2733" spans="1:7" x14ac:dyDescent="0.2">
      <c r="A2733" s="35" t="s">
        <v>10268</v>
      </c>
      <c r="B2733" s="35" t="s">
        <v>10269</v>
      </c>
      <c r="C2733" s="35" t="s">
        <v>10270</v>
      </c>
      <c r="D2733" s="34"/>
      <c r="E2733" s="34"/>
      <c r="F2733" s="34"/>
      <c r="G2733" s="34"/>
    </row>
    <row r="2734" spans="1:7" x14ac:dyDescent="0.2">
      <c r="A2734" s="35" t="s">
        <v>10271</v>
      </c>
      <c r="B2734" s="35" t="s">
        <v>10272</v>
      </c>
      <c r="C2734" s="35" t="s">
        <v>10273</v>
      </c>
      <c r="D2734" s="34"/>
      <c r="E2734" s="34"/>
      <c r="F2734" s="34"/>
      <c r="G2734" s="34"/>
    </row>
    <row r="2735" spans="1:7" x14ac:dyDescent="0.2">
      <c r="A2735" s="35" t="s">
        <v>10274</v>
      </c>
      <c r="B2735" s="35" t="s">
        <v>10275</v>
      </c>
      <c r="C2735" s="35" t="s">
        <v>10276</v>
      </c>
      <c r="D2735" s="34"/>
      <c r="E2735" s="34"/>
      <c r="F2735" s="34"/>
      <c r="G2735" s="34"/>
    </row>
    <row r="2736" spans="1:7" x14ac:dyDescent="0.2">
      <c r="A2736" s="35" t="s">
        <v>10277</v>
      </c>
      <c r="B2736" s="35" t="s">
        <v>10278</v>
      </c>
      <c r="C2736" s="35" t="s">
        <v>10279</v>
      </c>
      <c r="D2736" s="34"/>
      <c r="E2736" s="34"/>
      <c r="F2736" s="34"/>
      <c r="G2736" s="34"/>
    </row>
    <row r="2737" spans="1:7" x14ac:dyDescent="0.2">
      <c r="A2737" s="35" t="s">
        <v>10280</v>
      </c>
      <c r="B2737" s="35" t="s">
        <v>10281</v>
      </c>
      <c r="C2737" s="35" t="s">
        <v>10282</v>
      </c>
      <c r="D2737" s="34"/>
      <c r="E2737" s="34"/>
      <c r="F2737" s="34"/>
      <c r="G2737" s="34"/>
    </row>
    <row r="2738" spans="1:7" x14ac:dyDescent="0.2">
      <c r="A2738" s="35" t="s">
        <v>10283</v>
      </c>
      <c r="B2738" s="35" t="s">
        <v>10284</v>
      </c>
      <c r="C2738" s="35" t="s">
        <v>10285</v>
      </c>
      <c r="D2738" s="34"/>
      <c r="E2738" s="34"/>
      <c r="F2738" s="34"/>
      <c r="G2738" s="34"/>
    </row>
    <row r="2739" spans="1:7" x14ac:dyDescent="0.2">
      <c r="A2739" s="35" t="s">
        <v>10286</v>
      </c>
      <c r="B2739" s="35" t="s">
        <v>10287</v>
      </c>
      <c r="C2739" s="35" t="s">
        <v>10288</v>
      </c>
      <c r="D2739" s="34"/>
      <c r="E2739" s="34"/>
      <c r="F2739" s="34"/>
      <c r="G2739" s="34"/>
    </row>
    <row r="2740" spans="1:7" x14ac:dyDescent="0.2">
      <c r="A2740" s="35" t="s">
        <v>10289</v>
      </c>
      <c r="B2740" s="35" t="s">
        <v>10253</v>
      </c>
      <c r="C2740" s="35" t="s">
        <v>10290</v>
      </c>
      <c r="D2740" s="34"/>
      <c r="E2740" s="34"/>
      <c r="F2740" s="34"/>
      <c r="G2740" s="34"/>
    </row>
    <row r="2741" spans="1:7" x14ac:dyDescent="0.2">
      <c r="A2741" s="35" t="s">
        <v>10291</v>
      </c>
      <c r="B2741" s="35" t="s">
        <v>10292</v>
      </c>
      <c r="C2741" s="35" t="s">
        <v>10293</v>
      </c>
      <c r="D2741" s="34"/>
      <c r="E2741" s="34"/>
      <c r="F2741" s="34"/>
      <c r="G2741" s="34"/>
    </row>
    <row r="2742" spans="1:7" x14ac:dyDescent="0.2">
      <c r="A2742" s="35" t="s">
        <v>10294</v>
      </c>
      <c r="B2742" s="35" t="s">
        <v>10295</v>
      </c>
      <c r="C2742" s="35" t="s">
        <v>10296</v>
      </c>
      <c r="D2742" s="34"/>
      <c r="E2742" s="34"/>
      <c r="F2742" s="34"/>
      <c r="G2742" s="34"/>
    </row>
    <row r="2743" spans="1:7" x14ac:dyDescent="0.2">
      <c r="A2743" s="35" t="s">
        <v>10297</v>
      </c>
      <c r="B2743" s="35" t="s">
        <v>10298</v>
      </c>
      <c r="C2743" s="35" t="s">
        <v>10299</v>
      </c>
      <c r="D2743" s="34"/>
      <c r="E2743" s="34"/>
      <c r="F2743" s="34"/>
      <c r="G2743" s="34"/>
    </row>
    <row r="2744" spans="1:7" x14ac:dyDescent="0.2">
      <c r="A2744" s="35" t="s">
        <v>10300</v>
      </c>
      <c r="B2744" s="35" t="s">
        <v>10301</v>
      </c>
      <c r="C2744" s="35" t="s">
        <v>10302</v>
      </c>
      <c r="D2744" s="34"/>
      <c r="E2744" s="34"/>
      <c r="F2744" s="34"/>
      <c r="G2744" s="34"/>
    </row>
    <row r="2745" spans="1:7" x14ac:dyDescent="0.2">
      <c r="A2745" s="35" t="s">
        <v>10303</v>
      </c>
      <c r="B2745" s="35" t="s">
        <v>10304</v>
      </c>
      <c r="C2745" s="35" t="s">
        <v>10305</v>
      </c>
      <c r="D2745" s="34"/>
      <c r="E2745" s="34"/>
      <c r="F2745" s="34"/>
      <c r="G2745" s="34"/>
    </row>
    <row r="2746" spans="1:7" x14ac:dyDescent="0.2">
      <c r="A2746" s="35" t="s">
        <v>10306</v>
      </c>
      <c r="B2746" s="35" t="s">
        <v>10307</v>
      </c>
      <c r="C2746" s="35" t="s">
        <v>10308</v>
      </c>
      <c r="D2746" s="34"/>
      <c r="E2746" s="34"/>
      <c r="F2746" s="34"/>
      <c r="G2746" s="34"/>
    </row>
    <row r="2747" spans="1:7" x14ac:dyDescent="0.2">
      <c r="A2747" s="35" t="s">
        <v>10309</v>
      </c>
      <c r="B2747" s="35" t="s">
        <v>10310</v>
      </c>
      <c r="C2747" s="35" t="s">
        <v>10311</v>
      </c>
      <c r="D2747" s="34"/>
      <c r="E2747" s="34"/>
      <c r="F2747" s="34"/>
      <c r="G2747" s="34"/>
    </row>
    <row r="2748" spans="1:7" x14ac:dyDescent="0.2">
      <c r="A2748" s="35" t="s">
        <v>10312</v>
      </c>
      <c r="B2748" s="35" t="s">
        <v>10313</v>
      </c>
      <c r="C2748" s="35" t="s">
        <v>10314</v>
      </c>
      <c r="D2748" s="34"/>
      <c r="E2748" s="34"/>
      <c r="F2748" s="34"/>
      <c r="G2748" s="34"/>
    </row>
    <row r="2749" spans="1:7" x14ac:dyDescent="0.2">
      <c r="A2749" s="35" t="s">
        <v>10315</v>
      </c>
      <c r="B2749" s="35" t="s">
        <v>10316</v>
      </c>
      <c r="C2749" s="35" t="s">
        <v>10317</v>
      </c>
      <c r="D2749" s="34"/>
      <c r="E2749" s="34"/>
      <c r="F2749" s="34"/>
      <c r="G2749" s="34"/>
    </row>
    <row r="2750" spans="1:7" x14ac:dyDescent="0.2">
      <c r="A2750" s="35" t="s">
        <v>10318</v>
      </c>
      <c r="B2750" s="35" t="s">
        <v>10319</v>
      </c>
      <c r="C2750" s="35" t="s">
        <v>10320</v>
      </c>
      <c r="D2750" s="34"/>
      <c r="E2750" s="34"/>
      <c r="F2750" s="34"/>
      <c r="G2750" s="34"/>
    </row>
    <row r="2751" spans="1:7" x14ac:dyDescent="0.2">
      <c r="A2751" s="35" t="s">
        <v>10321</v>
      </c>
      <c r="B2751" s="35" t="s">
        <v>10322</v>
      </c>
      <c r="C2751" s="35" t="s">
        <v>10323</v>
      </c>
      <c r="D2751" s="34"/>
      <c r="E2751" s="34"/>
      <c r="F2751" s="34"/>
      <c r="G2751" s="34"/>
    </row>
    <row r="2752" spans="1:7" x14ac:dyDescent="0.2">
      <c r="A2752" s="35" t="s">
        <v>10324</v>
      </c>
      <c r="B2752" s="35" t="s">
        <v>10325</v>
      </c>
      <c r="C2752" s="35" t="s">
        <v>10326</v>
      </c>
      <c r="D2752" s="34"/>
      <c r="E2752" s="34"/>
      <c r="F2752" s="34"/>
      <c r="G2752" s="34"/>
    </row>
    <row r="2753" spans="1:7" x14ac:dyDescent="0.2">
      <c r="A2753" s="35" t="s">
        <v>10327</v>
      </c>
      <c r="B2753" s="35" t="s">
        <v>10328</v>
      </c>
      <c r="C2753" s="35" t="s">
        <v>10329</v>
      </c>
      <c r="D2753" s="34"/>
      <c r="E2753" s="34"/>
      <c r="F2753" s="34"/>
      <c r="G2753" s="34"/>
    </row>
    <row r="2754" spans="1:7" x14ac:dyDescent="0.2">
      <c r="A2754" s="35" t="s">
        <v>10330</v>
      </c>
      <c r="B2754" s="35" t="s">
        <v>10331</v>
      </c>
      <c r="C2754" s="35" t="s">
        <v>10332</v>
      </c>
      <c r="D2754" s="34"/>
      <c r="E2754" s="34"/>
      <c r="F2754" s="34"/>
      <c r="G2754" s="34"/>
    </row>
    <row r="2755" spans="1:7" x14ac:dyDescent="0.2">
      <c r="A2755" s="35" t="s">
        <v>8405</v>
      </c>
      <c r="B2755" s="35" t="s">
        <v>10333</v>
      </c>
      <c r="C2755" s="35" t="s">
        <v>10334</v>
      </c>
      <c r="D2755" s="34"/>
      <c r="E2755" s="34"/>
      <c r="F2755" s="34"/>
      <c r="G2755" s="34"/>
    </row>
    <row r="2756" spans="1:7" x14ac:dyDescent="0.2">
      <c r="A2756" s="35" t="s">
        <v>10335</v>
      </c>
      <c r="B2756" s="35" t="s">
        <v>10336</v>
      </c>
      <c r="C2756" s="35" t="s">
        <v>10337</v>
      </c>
      <c r="D2756" s="34"/>
      <c r="E2756" s="34"/>
      <c r="F2756" s="34"/>
      <c r="G2756" s="34"/>
    </row>
    <row r="2757" spans="1:7" x14ac:dyDescent="0.2">
      <c r="A2757" s="35" t="s">
        <v>10338</v>
      </c>
      <c r="B2757" s="35" t="s">
        <v>10339</v>
      </c>
      <c r="C2757" s="35" t="s">
        <v>10340</v>
      </c>
      <c r="D2757" s="34"/>
      <c r="E2757" s="34"/>
      <c r="F2757" s="34"/>
      <c r="G2757" s="34"/>
    </row>
    <row r="2758" spans="1:7" x14ac:dyDescent="0.2">
      <c r="A2758" s="35" t="s">
        <v>10341</v>
      </c>
      <c r="B2758" s="35" t="s">
        <v>10342</v>
      </c>
      <c r="C2758" s="35" t="s">
        <v>10343</v>
      </c>
      <c r="D2758" s="34"/>
      <c r="E2758" s="34"/>
      <c r="F2758" s="34"/>
      <c r="G2758" s="34"/>
    </row>
    <row r="2759" spans="1:7" x14ac:dyDescent="0.2">
      <c r="A2759" s="35" t="s">
        <v>10344</v>
      </c>
      <c r="B2759" s="35" t="s">
        <v>539</v>
      </c>
      <c r="C2759" s="35" t="s">
        <v>10345</v>
      </c>
      <c r="D2759" s="34"/>
      <c r="E2759" s="34"/>
      <c r="F2759" s="34"/>
      <c r="G2759" s="34"/>
    </row>
    <row r="2760" spans="1:7" x14ac:dyDescent="0.2">
      <c r="A2760" s="35" t="s">
        <v>10346</v>
      </c>
      <c r="B2760" s="35" t="s">
        <v>10347</v>
      </c>
      <c r="C2760" s="35" t="s">
        <v>10348</v>
      </c>
      <c r="D2760" s="34"/>
      <c r="E2760" s="34"/>
      <c r="F2760" s="34"/>
      <c r="G2760" s="34"/>
    </row>
    <row r="2761" spans="1:7" x14ac:dyDescent="0.2">
      <c r="A2761" s="35" t="s">
        <v>10349</v>
      </c>
      <c r="B2761" s="35" t="s">
        <v>10350</v>
      </c>
      <c r="C2761" s="35" t="s">
        <v>10351</v>
      </c>
      <c r="D2761" s="34"/>
      <c r="E2761" s="34"/>
      <c r="F2761" s="34"/>
      <c r="G2761" s="34"/>
    </row>
    <row r="2762" spans="1:7" x14ac:dyDescent="0.2">
      <c r="A2762" s="35" t="s">
        <v>10352</v>
      </c>
      <c r="B2762" s="35" t="s">
        <v>10353</v>
      </c>
      <c r="C2762" s="35" t="s">
        <v>10354</v>
      </c>
      <c r="D2762" s="34"/>
      <c r="E2762" s="34"/>
      <c r="F2762" s="34"/>
      <c r="G2762" s="34"/>
    </row>
    <row r="2763" spans="1:7" x14ac:dyDescent="0.2">
      <c r="A2763" s="35" t="s">
        <v>10355</v>
      </c>
      <c r="B2763" s="35" t="s">
        <v>10356</v>
      </c>
      <c r="C2763" s="35" t="s">
        <v>10357</v>
      </c>
      <c r="D2763" s="34"/>
      <c r="E2763" s="34"/>
      <c r="F2763" s="34"/>
      <c r="G2763" s="34"/>
    </row>
    <row r="2764" spans="1:7" x14ac:dyDescent="0.2">
      <c r="A2764" s="35" t="s">
        <v>10358</v>
      </c>
      <c r="B2764" s="35" t="s">
        <v>10359</v>
      </c>
      <c r="C2764" s="35" t="s">
        <v>10360</v>
      </c>
      <c r="D2764" s="34"/>
      <c r="E2764" s="34"/>
      <c r="F2764" s="34"/>
      <c r="G2764" s="34"/>
    </row>
    <row r="2765" spans="1:7" x14ac:dyDescent="0.2">
      <c r="A2765" s="35" t="s">
        <v>10361</v>
      </c>
      <c r="B2765" s="35" t="s">
        <v>10362</v>
      </c>
      <c r="C2765" s="35" t="s">
        <v>10363</v>
      </c>
      <c r="D2765" s="34"/>
      <c r="E2765" s="34"/>
      <c r="F2765" s="34"/>
      <c r="G2765" s="34"/>
    </row>
    <row r="2766" spans="1:7" x14ac:dyDescent="0.2">
      <c r="A2766" s="35" t="s">
        <v>10364</v>
      </c>
      <c r="B2766" s="35" t="s">
        <v>10365</v>
      </c>
      <c r="C2766" s="35" t="s">
        <v>10366</v>
      </c>
      <c r="D2766" s="34"/>
      <c r="E2766" s="34"/>
      <c r="F2766" s="34"/>
      <c r="G2766" s="34"/>
    </row>
    <row r="2767" spans="1:7" x14ac:dyDescent="0.2">
      <c r="A2767" s="35" t="s">
        <v>10367</v>
      </c>
      <c r="B2767" s="35" t="s">
        <v>10368</v>
      </c>
      <c r="C2767" s="35" t="s">
        <v>10369</v>
      </c>
      <c r="D2767" s="34"/>
      <c r="E2767" s="34"/>
      <c r="F2767" s="34"/>
      <c r="G2767" s="34"/>
    </row>
    <row r="2768" spans="1:7" x14ac:dyDescent="0.2">
      <c r="A2768" s="35" t="s">
        <v>10370</v>
      </c>
      <c r="B2768" s="35" t="s">
        <v>10371</v>
      </c>
      <c r="C2768" s="35" t="s">
        <v>10372</v>
      </c>
      <c r="D2768" s="34"/>
      <c r="E2768" s="34"/>
      <c r="F2768" s="34"/>
      <c r="G2768" s="34"/>
    </row>
    <row r="2769" spans="1:7" x14ac:dyDescent="0.2">
      <c r="A2769" s="35" t="s">
        <v>10373</v>
      </c>
      <c r="B2769" s="35" t="s">
        <v>10374</v>
      </c>
      <c r="C2769" s="35" t="s">
        <v>10375</v>
      </c>
      <c r="D2769" s="34"/>
      <c r="E2769" s="34"/>
      <c r="F2769" s="34"/>
      <c r="G2769" s="34"/>
    </row>
    <row r="2770" spans="1:7" x14ac:dyDescent="0.2">
      <c r="A2770" s="35" t="s">
        <v>10376</v>
      </c>
      <c r="B2770" s="35" t="s">
        <v>10377</v>
      </c>
      <c r="C2770" s="35" t="s">
        <v>10378</v>
      </c>
      <c r="D2770" s="34"/>
      <c r="E2770" s="34"/>
      <c r="F2770" s="34"/>
      <c r="G2770" s="34"/>
    </row>
    <row r="2771" spans="1:7" x14ac:dyDescent="0.2">
      <c r="A2771" s="35" t="s">
        <v>10379</v>
      </c>
      <c r="B2771" s="35" t="s">
        <v>10380</v>
      </c>
      <c r="C2771" s="35" t="s">
        <v>10381</v>
      </c>
      <c r="D2771" s="34"/>
      <c r="E2771" s="34"/>
      <c r="F2771" s="34"/>
      <c r="G2771" s="34"/>
    </row>
    <row r="2772" spans="1:7" x14ac:dyDescent="0.2">
      <c r="A2772" s="35" t="s">
        <v>10382</v>
      </c>
      <c r="B2772" s="35" t="s">
        <v>10383</v>
      </c>
      <c r="C2772" s="35" t="s">
        <v>10384</v>
      </c>
      <c r="D2772" s="34"/>
      <c r="E2772" s="34"/>
      <c r="F2772" s="34"/>
      <c r="G2772" s="34"/>
    </row>
    <row r="2773" spans="1:7" x14ac:dyDescent="0.2">
      <c r="A2773" s="35" t="s">
        <v>10385</v>
      </c>
      <c r="B2773" s="35" t="s">
        <v>10386</v>
      </c>
      <c r="C2773" s="35" t="s">
        <v>10387</v>
      </c>
      <c r="D2773" s="34"/>
      <c r="E2773" s="34"/>
      <c r="F2773" s="34"/>
      <c r="G2773" s="34"/>
    </row>
    <row r="2774" spans="1:7" x14ac:dyDescent="0.2">
      <c r="A2774" s="35" t="s">
        <v>10388</v>
      </c>
      <c r="B2774" s="35" t="s">
        <v>10389</v>
      </c>
      <c r="C2774" s="35" t="s">
        <v>10390</v>
      </c>
      <c r="D2774" s="34"/>
      <c r="E2774" s="34"/>
      <c r="F2774" s="34"/>
      <c r="G2774" s="34"/>
    </row>
    <row r="2775" spans="1:7" x14ac:dyDescent="0.2">
      <c r="A2775" s="35" t="s">
        <v>10391</v>
      </c>
      <c r="B2775" s="35" t="s">
        <v>10392</v>
      </c>
      <c r="C2775" s="35" t="s">
        <v>10393</v>
      </c>
      <c r="D2775" s="34"/>
      <c r="E2775" s="34"/>
      <c r="F2775" s="34"/>
      <c r="G2775" s="34"/>
    </row>
    <row r="2776" spans="1:7" x14ac:dyDescent="0.2">
      <c r="A2776" s="35" t="s">
        <v>10394</v>
      </c>
      <c r="B2776" s="35" t="s">
        <v>10395</v>
      </c>
      <c r="C2776" s="35" t="s">
        <v>10396</v>
      </c>
      <c r="D2776" s="34"/>
      <c r="E2776" s="34"/>
      <c r="F2776" s="34"/>
      <c r="G2776" s="34"/>
    </row>
    <row r="2777" spans="1:7" x14ac:dyDescent="0.2">
      <c r="A2777" s="35" t="s">
        <v>10397</v>
      </c>
      <c r="B2777" s="35" t="s">
        <v>10398</v>
      </c>
      <c r="C2777" s="35" t="s">
        <v>10399</v>
      </c>
      <c r="D2777" s="34"/>
      <c r="E2777" s="34"/>
      <c r="F2777" s="34"/>
      <c r="G2777" s="34"/>
    </row>
    <row r="2778" spans="1:7" x14ac:dyDescent="0.2">
      <c r="A2778" s="35" t="s">
        <v>10400</v>
      </c>
      <c r="B2778" s="35" t="s">
        <v>10401</v>
      </c>
      <c r="C2778" s="35" t="s">
        <v>10402</v>
      </c>
      <c r="D2778" s="34"/>
      <c r="E2778" s="34"/>
      <c r="F2778" s="34"/>
      <c r="G2778" s="34"/>
    </row>
    <row r="2779" spans="1:7" x14ac:dyDescent="0.2">
      <c r="A2779" s="35" t="s">
        <v>10403</v>
      </c>
      <c r="B2779" s="35" t="s">
        <v>10404</v>
      </c>
      <c r="C2779" s="35" t="s">
        <v>10405</v>
      </c>
      <c r="D2779" s="34"/>
      <c r="E2779" s="34"/>
      <c r="F2779" s="34"/>
      <c r="G2779" s="34"/>
    </row>
    <row r="2780" spans="1:7" x14ac:dyDescent="0.2">
      <c r="A2780" s="35" t="s">
        <v>10406</v>
      </c>
      <c r="B2780" s="35" t="s">
        <v>10407</v>
      </c>
      <c r="C2780" s="35" t="s">
        <v>10408</v>
      </c>
      <c r="D2780" s="34"/>
      <c r="E2780" s="34"/>
      <c r="F2780" s="34"/>
      <c r="G2780" s="34"/>
    </row>
    <row r="2781" spans="1:7" x14ac:dyDescent="0.2">
      <c r="A2781" s="35" t="s">
        <v>10409</v>
      </c>
      <c r="B2781" s="35" t="s">
        <v>10410</v>
      </c>
      <c r="C2781" s="35" t="s">
        <v>10411</v>
      </c>
      <c r="D2781" s="34"/>
      <c r="E2781" s="34"/>
      <c r="F2781" s="34"/>
      <c r="G2781" s="34"/>
    </row>
    <row r="2782" spans="1:7" x14ac:dyDescent="0.2">
      <c r="A2782" s="35" t="s">
        <v>10412</v>
      </c>
      <c r="B2782" s="35" t="s">
        <v>10413</v>
      </c>
      <c r="C2782" s="35" t="s">
        <v>10414</v>
      </c>
      <c r="D2782" s="34"/>
      <c r="E2782" s="34"/>
      <c r="F2782" s="34"/>
      <c r="G2782" s="34"/>
    </row>
    <row r="2783" spans="1:7" x14ac:dyDescent="0.2">
      <c r="A2783" s="35" t="s">
        <v>10415</v>
      </c>
      <c r="B2783" s="35" t="s">
        <v>10416</v>
      </c>
      <c r="C2783" s="35" t="s">
        <v>10417</v>
      </c>
      <c r="D2783" s="34"/>
      <c r="E2783" s="34"/>
      <c r="F2783" s="34"/>
      <c r="G2783" s="34"/>
    </row>
    <row r="2784" spans="1:7" x14ac:dyDescent="0.2">
      <c r="A2784" s="35" t="s">
        <v>10418</v>
      </c>
      <c r="B2784" s="35" t="s">
        <v>10419</v>
      </c>
      <c r="C2784" s="35" t="s">
        <v>10420</v>
      </c>
      <c r="D2784" s="34"/>
      <c r="E2784" s="34"/>
      <c r="F2784" s="34"/>
      <c r="G2784" s="34"/>
    </row>
    <row r="2785" spans="1:7" x14ac:dyDescent="0.2">
      <c r="A2785" s="35" t="s">
        <v>10421</v>
      </c>
      <c r="B2785" s="35" t="s">
        <v>4287</v>
      </c>
      <c r="C2785" s="35" t="s">
        <v>10422</v>
      </c>
      <c r="D2785" s="34"/>
      <c r="E2785" s="34"/>
      <c r="F2785" s="34"/>
      <c r="G2785" s="34"/>
    </row>
    <row r="2786" spans="1:7" x14ac:dyDescent="0.2">
      <c r="A2786" s="35" t="s">
        <v>10423</v>
      </c>
      <c r="B2786" s="35" t="s">
        <v>10424</v>
      </c>
      <c r="C2786" s="35" t="s">
        <v>10425</v>
      </c>
      <c r="D2786" s="34"/>
      <c r="E2786" s="34"/>
      <c r="F2786" s="34"/>
      <c r="G2786" s="34"/>
    </row>
    <row r="2787" spans="1:7" x14ac:dyDescent="0.2">
      <c r="A2787" s="35" t="s">
        <v>10426</v>
      </c>
      <c r="B2787" s="35" t="s">
        <v>10427</v>
      </c>
      <c r="C2787" s="35" t="s">
        <v>10428</v>
      </c>
      <c r="D2787" s="34"/>
      <c r="E2787" s="34"/>
      <c r="F2787" s="34"/>
      <c r="G2787" s="34"/>
    </row>
    <row r="2788" spans="1:7" x14ac:dyDescent="0.2">
      <c r="A2788" s="35" t="s">
        <v>10429</v>
      </c>
      <c r="B2788" s="35" t="s">
        <v>10430</v>
      </c>
      <c r="C2788" s="35" t="s">
        <v>10431</v>
      </c>
      <c r="D2788" s="34"/>
      <c r="E2788" s="34"/>
      <c r="F2788" s="34"/>
      <c r="G2788" s="34"/>
    </row>
    <row r="2789" spans="1:7" x14ac:dyDescent="0.2">
      <c r="A2789" s="35" t="s">
        <v>10432</v>
      </c>
      <c r="B2789" s="35" t="s">
        <v>10433</v>
      </c>
      <c r="C2789" s="35" t="s">
        <v>10434</v>
      </c>
      <c r="D2789" s="34"/>
      <c r="E2789" s="34"/>
      <c r="F2789" s="34"/>
      <c r="G2789" s="34"/>
    </row>
    <row r="2790" spans="1:7" x14ac:dyDescent="0.2">
      <c r="A2790" s="35" t="s">
        <v>10435</v>
      </c>
      <c r="B2790" s="35" t="s">
        <v>9381</v>
      </c>
      <c r="C2790" s="35" t="s">
        <v>10436</v>
      </c>
      <c r="D2790" s="34"/>
      <c r="E2790" s="34"/>
      <c r="F2790" s="34"/>
      <c r="G2790" s="34"/>
    </row>
    <row r="2791" spans="1:7" x14ac:dyDescent="0.2">
      <c r="A2791" s="35" t="s">
        <v>10437</v>
      </c>
      <c r="B2791" s="35" t="s">
        <v>10438</v>
      </c>
      <c r="C2791" s="35" t="s">
        <v>10439</v>
      </c>
      <c r="D2791" s="34"/>
      <c r="E2791" s="34"/>
      <c r="F2791" s="34"/>
      <c r="G2791" s="34"/>
    </row>
    <row r="2792" spans="1:7" x14ac:dyDescent="0.2">
      <c r="A2792" s="35" t="s">
        <v>10440</v>
      </c>
      <c r="B2792" s="35" t="s">
        <v>10441</v>
      </c>
      <c r="C2792" s="35" t="s">
        <v>10442</v>
      </c>
      <c r="D2792" s="34"/>
      <c r="E2792" s="34"/>
      <c r="F2792" s="34"/>
      <c r="G2792" s="34"/>
    </row>
    <row r="2793" spans="1:7" x14ac:dyDescent="0.2">
      <c r="A2793" s="35" t="s">
        <v>10443</v>
      </c>
      <c r="B2793" s="35" t="s">
        <v>10444</v>
      </c>
      <c r="C2793" s="35" t="s">
        <v>10445</v>
      </c>
      <c r="D2793" s="34"/>
      <c r="E2793" s="34"/>
      <c r="F2793" s="34"/>
      <c r="G2793" s="34"/>
    </row>
    <row r="2794" spans="1:7" x14ac:dyDescent="0.2">
      <c r="A2794" s="35" t="s">
        <v>10446</v>
      </c>
      <c r="B2794" s="35" t="s">
        <v>10447</v>
      </c>
      <c r="C2794" s="35" t="s">
        <v>10448</v>
      </c>
      <c r="D2794" s="34"/>
      <c r="E2794" s="34"/>
      <c r="F2794" s="34"/>
      <c r="G2794" s="34"/>
    </row>
    <row r="2795" spans="1:7" x14ac:dyDescent="0.2">
      <c r="A2795" s="35" t="s">
        <v>10449</v>
      </c>
      <c r="B2795" s="35" t="s">
        <v>10450</v>
      </c>
      <c r="C2795" s="35" t="s">
        <v>10451</v>
      </c>
      <c r="D2795" s="34"/>
      <c r="E2795" s="34"/>
      <c r="F2795" s="34"/>
      <c r="G2795" s="34"/>
    </row>
    <row r="2796" spans="1:7" x14ac:dyDescent="0.2">
      <c r="A2796" s="35" t="s">
        <v>6757</v>
      </c>
      <c r="B2796" s="35" t="s">
        <v>10452</v>
      </c>
      <c r="C2796" s="35" t="s">
        <v>10453</v>
      </c>
      <c r="D2796" s="34"/>
      <c r="E2796" s="34"/>
      <c r="F2796" s="34"/>
      <c r="G2796" s="34"/>
    </row>
    <row r="2797" spans="1:7" x14ac:dyDescent="0.2">
      <c r="A2797" s="35" t="s">
        <v>10454</v>
      </c>
      <c r="B2797" s="35" t="s">
        <v>10455</v>
      </c>
      <c r="C2797" s="35" t="s">
        <v>10456</v>
      </c>
      <c r="D2797" s="34"/>
      <c r="E2797" s="34"/>
      <c r="F2797" s="34"/>
      <c r="G2797" s="34"/>
    </row>
    <row r="2798" spans="1:7" x14ac:dyDescent="0.2">
      <c r="A2798" s="35" t="s">
        <v>10457</v>
      </c>
      <c r="B2798" s="35" t="s">
        <v>10458</v>
      </c>
      <c r="C2798" s="35" t="s">
        <v>10459</v>
      </c>
      <c r="D2798" s="34"/>
      <c r="E2798" s="34"/>
      <c r="F2798" s="34"/>
      <c r="G2798" s="34"/>
    </row>
    <row r="2799" spans="1:7" x14ac:dyDescent="0.2">
      <c r="A2799" s="35" t="s">
        <v>10460</v>
      </c>
      <c r="B2799" s="35" t="s">
        <v>10461</v>
      </c>
      <c r="C2799" s="35" t="s">
        <v>10462</v>
      </c>
      <c r="D2799" s="34"/>
      <c r="E2799" s="34"/>
      <c r="F2799" s="34"/>
      <c r="G2799" s="34"/>
    </row>
    <row r="2800" spans="1:7" x14ac:dyDescent="0.2">
      <c r="A2800" s="35" t="s">
        <v>10463</v>
      </c>
      <c r="B2800" s="35" t="s">
        <v>10464</v>
      </c>
      <c r="C2800" s="35" t="s">
        <v>10465</v>
      </c>
      <c r="D2800" s="34"/>
      <c r="E2800" s="34"/>
      <c r="F2800" s="34"/>
      <c r="G2800" s="34"/>
    </row>
    <row r="2801" spans="1:7" x14ac:dyDescent="0.2">
      <c r="A2801" s="35" t="s">
        <v>10466</v>
      </c>
      <c r="B2801" s="35" t="s">
        <v>10467</v>
      </c>
      <c r="C2801" s="35" t="s">
        <v>10468</v>
      </c>
      <c r="D2801" s="34"/>
      <c r="E2801" s="34"/>
      <c r="F2801" s="34"/>
      <c r="G2801" s="34"/>
    </row>
    <row r="2802" spans="1:7" x14ac:dyDescent="0.2">
      <c r="A2802" s="35" t="s">
        <v>10469</v>
      </c>
      <c r="B2802" s="35" t="s">
        <v>10470</v>
      </c>
      <c r="C2802" s="35" t="s">
        <v>10471</v>
      </c>
      <c r="D2802" s="34"/>
      <c r="E2802" s="34"/>
      <c r="F2802" s="34"/>
      <c r="G2802" s="34"/>
    </row>
    <row r="2803" spans="1:7" x14ac:dyDescent="0.2">
      <c r="A2803" s="35" t="s">
        <v>10472</v>
      </c>
      <c r="B2803" s="35" t="s">
        <v>10473</v>
      </c>
      <c r="C2803" s="35" t="s">
        <v>10474</v>
      </c>
      <c r="D2803" s="34"/>
      <c r="E2803" s="34"/>
      <c r="F2803" s="34"/>
      <c r="G2803" s="34"/>
    </row>
    <row r="2804" spans="1:7" x14ac:dyDescent="0.2">
      <c r="A2804" s="35" t="s">
        <v>10475</v>
      </c>
      <c r="B2804" s="35" t="s">
        <v>10476</v>
      </c>
      <c r="C2804" s="35" t="s">
        <v>10477</v>
      </c>
      <c r="D2804" s="34"/>
      <c r="E2804" s="34"/>
      <c r="F2804" s="34"/>
      <c r="G2804" s="34"/>
    </row>
    <row r="2805" spans="1:7" x14ac:dyDescent="0.2">
      <c r="A2805" s="35" t="s">
        <v>10478</v>
      </c>
      <c r="B2805" s="35" t="s">
        <v>10479</v>
      </c>
      <c r="C2805" s="35" t="s">
        <v>10480</v>
      </c>
      <c r="D2805" s="34"/>
      <c r="E2805" s="34"/>
      <c r="F2805" s="34"/>
      <c r="G2805" s="34"/>
    </row>
    <row r="2806" spans="1:7" x14ac:dyDescent="0.2">
      <c r="A2806" s="35" t="s">
        <v>10481</v>
      </c>
      <c r="B2806" s="35" t="s">
        <v>10482</v>
      </c>
      <c r="C2806" s="35" t="s">
        <v>10483</v>
      </c>
      <c r="D2806" s="34"/>
      <c r="E2806" s="34"/>
      <c r="F2806" s="34"/>
      <c r="G2806" s="34"/>
    </row>
    <row r="2807" spans="1:7" x14ac:dyDescent="0.2">
      <c r="A2807" s="35" t="s">
        <v>10484</v>
      </c>
      <c r="B2807" s="35" t="s">
        <v>10485</v>
      </c>
      <c r="C2807" s="35" t="s">
        <v>10486</v>
      </c>
      <c r="D2807" s="34"/>
      <c r="E2807" s="34"/>
      <c r="F2807" s="34"/>
      <c r="G2807" s="34"/>
    </row>
    <row r="2808" spans="1:7" x14ac:dyDescent="0.2">
      <c r="A2808" s="35" t="s">
        <v>10487</v>
      </c>
      <c r="B2808" s="35" t="s">
        <v>10488</v>
      </c>
      <c r="C2808" s="35" t="s">
        <v>10489</v>
      </c>
      <c r="D2808" s="34"/>
      <c r="E2808" s="34"/>
      <c r="F2808" s="34"/>
      <c r="G2808" s="34"/>
    </row>
    <row r="2809" spans="1:7" x14ac:dyDescent="0.2">
      <c r="A2809" s="35" t="s">
        <v>10490</v>
      </c>
      <c r="B2809" s="35" t="s">
        <v>10491</v>
      </c>
      <c r="C2809" s="35" t="s">
        <v>10492</v>
      </c>
      <c r="D2809" s="34"/>
      <c r="E2809" s="34"/>
      <c r="F2809" s="34"/>
      <c r="G2809" s="34"/>
    </row>
    <row r="2810" spans="1:7" x14ac:dyDescent="0.2">
      <c r="A2810" s="35" t="s">
        <v>10493</v>
      </c>
      <c r="B2810" s="35" t="s">
        <v>10494</v>
      </c>
      <c r="C2810" s="35" t="s">
        <v>10495</v>
      </c>
      <c r="D2810" s="34"/>
      <c r="E2810" s="34"/>
      <c r="F2810" s="34"/>
      <c r="G2810" s="34"/>
    </row>
    <row r="2811" spans="1:7" x14ac:dyDescent="0.2">
      <c r="A2811" s="35" t="s">
        <v>10496</v>
      </c>
      <c r="B2811" s="35" t="s">
        <v>10497</v>
      </c>
      <c r="C2811" s="35" t="s">
        <v>10498</v>
      </c>
      <c r="D2811" s="34"/>
      <c r="E2811" s="34"/>
      <c r="F2811" s="34"/>
      <c r="G2811" s="34"/>
    </row>
    <row r="2812" spans="1:7" x14ac:dyDescent="0.2">
      <c r="A2812" s="35" t="s">
        <v>10499</v>
      </c>
      <c r="B2812" s="35" t="s">
        <v>10500</v>
      </c>
      <c r="C2812" s="35" t="s">
        <v>10501</v>
      </c>
      <c r="D2812" s="34"/>
      <c r="E2812" s="34"/>
      <c r="F2812" s="34"/>
      <c r="G2812" s="34"/>
    </row>
    <row r="2813" spans="1:7" x14ac:dyDescent="0.2">
      <c r="A2813" s="35" t="s">
        <v>10502</v>
      </c>
      <c r="B2813" s="35" t="s">
        <v>10503</v>
      </c>
      <c r="C2813" s="35" t="s">
        <v>10504</v>
      </c>
      <c r="D2813" s="34"/>
      <c r="E2813" s="34"/>
      <c r="F2813" s="34"/>
      <c r="G2813" s="34"/>
    </row>
    <row r="2814" spans="1:7" x14ac:dyDescent="0.2">
      <c r="A2814" s="35" t="s">
        <v>10505</v>
      </c>
      <c r="B2814" s="35" t="s">
        <v>10506</v>
      </c>
      <c r="C2814" s="35" t="s">
        <v>10507</v>
      </c>
      <c r="D2814" s="34"/>
      <c r="E2814" s="34"/>
      <c r="F2814" s="34"/>
      <c r="G2814" s="34"/>
    </row>
    <row r="2815" spans="1:7" x14ac:dyDescent="0.2">
      <c r="A2815" s="35" t="s">
        <v>10508</v>
      </c>
      <c r="B2815" s="35" t="s">
        <v>10509</v>
      </c>
      <c r="C2815" s="35" t="s">
        <v>10510</v>
      </c>
      <c r="D2815" s="34"/>
      <c r="E2815" s="34"/>
      <c r="F2815" s="34"/>
      <c r="G2815" s="34"/>
    </row>
    <row r="2816" spans="1:7" x14ac:dyDescent="0.2">
      <c r="A2816" s="35" t="s">
        <v>10511</v>
      </c>
      <c r="B2816" s="35" t="s">
        <v>10512</v>
      </c>
      <c r="C2816" s="35" t="s">
        <v>10513</v>
      </c>
      <c r="D2816" s="34"/>
      <c r="E2816" s="34"/>
      <c r="F2816" s="34"/>
      <c r="G2816" s="34"/>
    </row>
    <row r="2817" spans="1:7" x14ac:dyDescent="0.2">
      <c r="A2817" s="35" t="s">
        <v>10514</v>
      </c>
      <c r="B2817" s="35" t="s">
        <v>10515</v>
      </c>
      <c r="C2817" s="35" t="s">
        <v>10516</v>
      </c>
      <c r="D2817" s="34"/>
      <c r="E2817" s="34"/>
      <c r="F2817" s="34"/>
      <c r="G2817" s="34"/>
    </row>
    <row r="2818" spans="1:7" x14ac:dyDescent="0.2">
      <c r="A2818" s="35" t="s">
        <v>10517</v>
      </c>
      <c r="B2818" s="35" t="s">
        <v>10518</v>
      </c>
      <c r="C2818" s="35" t="s">
        <v>10519</v>
      </c>
      <c r="D2818" s="34"/>
      <c r="E2818" s="34"/>
      <c r="F2818" s="34"/>
      <c r="G2818" s="34"/>
    </row>
    <row r="2819" spans="1:7" x14ac:dyDescent="0.2">
      <c r="A2819" s="35" t="s">
        <v>10520</v>
      </c>
      <c r="B2819" s="35" t="s">
        <v>10521</v>
      </c>
      <c r="C2819" s="35" t="s">
        <v>10522</v>
      </c>
      <c r="D2819" s="34"/>
      <c r="E2819" s="34"/>
      <c r="F2819" s="34"/>
      <c r="G2819" s="34"/>
    </row>
    <row r="2820" spans="1:7" x14ac:dyDescent="0.2">
      <c r="A2820" s="35" t="s">
        <v>9962</v>
      </c>
      <c r="B2820" s="35" t="s">
        <v>10523</v>
      </c>
      <c r="C2820" s="35" t="s">
        <v>10524</v>
      </c>
      <c r="D2820" s="34"/>
      <c r="E2820" s="34"/>
      <c r="F2820" s="34"/>
      <c r="G2820" s="34"/>
    </row>
    <row r="2821" spans="1:7" x14ac:dyDescent="0.2">
      <c r="A2821" s="35" t="s">
        <v>10525</v>
      </c>
      <c r="B2821" s="35" t="s">
        <v>10526</v>
      </c>
      <c r="C2821" s="35" t="s">
        <v>10527</v>
      </c>
      <c r="D2821" s="34"/>
      <c r="E2821" s="34"/>
      <c r="F2821" s="34"/>
      <c r="G2821" s="34"/>
    </row>
    <row r="2822" spans="1:7" x14ac:dyDescent="0.2">
      <c r="A2822" s="35" t="s">
        <v>10528</v>
      </c>
      <c r="B2822" s="35" t="s">
        <v>10529</v>
      </c>
      <c r="C2822" s="35" t="s">
        <v>10530</v>
      </c>
      <c r="D2822" s="34"/>
      <c r="E2822" s="34"/>
      <c r="F2822" s="34"/>
      <c r="G2822" s="34"/>
    </row>
    <row r="2823" spans="1:7" x14ac:dyDescent="0.2">
      <c r="A2823" s="35" t="s">
        <v>10531</v>
      </c>
      <c r="B2823" s="35" t="s">
        <v>10532</v>
      </c>
      <c r="C2823" s="35" t="s">
        <v>10533</v>
      </c>
      <c r="D2823" s="34"/>
      <c r="E2823" s="34"/>
      <c r="F2823" s="34"/>
      <c r="G2823" s="34"/>
    </row>
    <row r="2824" spans="1:7" x14ac:dyDescent="0.2">
      <c r="A2824" s="35" t="s">
        <v>10534</v>
      </c>
      <c r="B2824" s="35" t="s">
        <v>10535</v>
      </c>
      <c r="C2824" s="35" t="s">
        <v>10536</v>
      </c>
      <c r="D2824" s="34"/>
      <c r="E2824" s="34"/>
      <c r="F2824" s="34"/>
      <c r="G2824" s="34"/>
    </row>
    <row r="2825" spans="1:7" x14ac:dyDescent="0.2">
      <c r="A2825" s="35" t="s">
        <v>10537</v>
      </c>
      <c r="B2825" s="35" t="s">
        <v>10538</v>
      </c>
      <c r="C2825" s="35" t="s">
        <v>10539</v>
      </c>
      <c r="D2825" s="34"/>
      <c r="E2825" s="34"/>
      <c r="F2825" s="34"/>
      <c r="G2825" s="34"/>
    </row>
    <row r="2826" spans="1:7" x14ac:dyDescent="0.2">
      <c r="A2826" s="35" t="s">
        <v>10540</v>
      </c>
      <c r="B2826" s="35" t="s">
        <v>10541</v>
      </c>
      <c r="C2826" s="35" t="s">
        <v>10542</v>
      </c>
      <c r="D2826" s="34"/>
      <c r="E2826" s="34"/>
      <c r="F2826" s="34"/>
      <c r="G2826" s="34"/>
    </row>
    <row r="2827" spans="1:7" x14ac:dyDescent="0.2">
      <c r="A2827" s="35" t="s">
        <v>10543</v>
      </c>
      <c r="B2827" s="35" t="s">
        <v>10544</v>
      </c>
      <c r="C2827" s="35" t="s">
        <v>10545</v>
      </c>
      <c r="D2827" s="34"/>
      <c r="E2827" s="34"/>
      <c r="F2827" s="34"/>
      <c r="G2827" s="34"/>
    </row>
    <row r="2828" spans="1:7" x14ac:dyDescent="0.2">
      <c r="A2828" s="35" t="s">
        <v>10546</v>
      </c>
      <c r="B2828" s="35" t="s">
        <v>10547</v>
      </c>
      <c r="C2828" s="35" t="s">
        <v>10548</v>
      </c>
      <c r="D2828" s="34"/>
      <c r="E2828" s="34"/>
      <c r="F2828" s="34"/>
      <c r="G2828" s="34"/>
    </row>
    <row r="2829" spans="1:7" x14ac:dyDescent="0.2">
      <c r="A2829" s="35" t="s">
        <v>10549</v>
      </c>
      <c r="B2829" s="35" t="s">
        <v>10550</v>
      </c>
      <c r="C2829" s="35" t="s">
        <v>10551</v>
      </c>
      <c r="D2829" s="34"/>
      <c r="E2829" s="34"/>
      <c r="F2829" s="34"/>
      <c r="G2829" s="34"/>
    </row>
    <row r="2830" spans="1:7" x14ac:dyDescent="0.2">
      <c r="A2830" s="35" t="s">
        <v>10552</v>
      </c>
      <c r="B2830" s="35" t="s">
        <v>10553</v>
      </c>
      <c r="C2830" s="35" t="s">
        <v>10554</v>
      </c>
      <c r="D2830" s="34"/>
      <c r="E2830" s="34"/>
      <c r="F2830" s="34"/>
      <c r="G2830" s="34"/>
    </row>
    <row r="2831" spans="1:7" x14ac:dyDescent="0.2">
      <c r="A2831" s="35" t="s">
        <v>10555</v>
      </c>
      <c r="B2831" s="35" t="s">
        <v>10556</v>
      </c>
      <c r="C2831" s="35" t="s">
        <v>10557</v>
      </c>
      <c r="D2831" s="34"/>
      <c r="E2831" s="34"/>
      <c r="F2831" s="34"/>
      <c r="G2831" s="34"/>
    </row>
    <row r="2832" spans="1:7" x14ac:dyDescent="0.2">
      <c r="A2832" s="35" t="s">
        <v>10558</v>
      </c>
      <c r="B2832" s="35" t="s">
        <v>10559</v>
      </c>
      <c r="C2832" s="35" t="s">
        <v>10560</v>
      </c>
      <c r="D2832" s="34"/>
      <c r="E2832" s="34"/>
      <c r="F2832" s="34"/>
      <c r="G2832" s="34"/>
    </row>
    <row r="2833" spans="1:7" x14ac:dyDescent="0.2">
      <c r="A2833" s="35" t="s">
        <v>10561</v>
      </c>
      <c r="B2833" s="35" t="s">
        <v>10562</v>
      </c>
      <c r="C2833" s="35" t="s">
        <v>10563</v>
      </c>
      <c r="D2833" s="34"/>
      <c r="E2833" s="34"/>
      <c r="F2833" s="34"/>
      <c r="G2833" s="34"/>
    </row>
    <row r="2834" spans="1:7" x14ac:dyDescent="0.2">
      <c r="A2834" s="35" t="s">
        <v>10564</v>
      </c>
      <c r="B2834" s="35" t="s">
        <v>10565</v>
      </c>
      <c r="C2834" s="35" t="s">
        <v>10566</v>
      </c>
      <c r="D2834" s="34"/>
      <c r="E2834" s="34"/>
      <c r="F2834" s="34"/>
      <c r="G2834" s="34"/>
    </row>
    <row r="2835" spans="1:7" x14ac:dyDescent="0.2">
      <c r="A2835" s="35" t="s">
        <v>10567</v>
      </c>
      <c r="B2835" s="35" t="s">
        <v>10568</v>
      </c>
      <c r="C2835" s="35" t="s">
        <v>10569</v>
      </c>
      <c r="D2835" s="34"/>
      <c r="E2835" s="34"/>
      <c r="F2835" s="34"/>
      <c r="G2835" s="34"/>
    </row>
    <row r="2836" spans="1:7" x14ac:dyDescent="0.2">
      <c r="A2836" s="35" t="s">
        <v>10570</v>
      </c>
      <c r="B2836" s="35" t="s">
        <v>10571</v>
      </c>
      <c r="C2836" s="35" t="s">
        <v>10572</v>
      </c>
      <c r="D2836" s="34"/>
      <c r="E2836" s="34"/>
      <c r="F2836" s="34"/>
      <c r="G2836" s="34"/>
    </row>
    <row r="2837" spans="1:7" x14ac:dyDescent="0.2">
      <c r="A2837" s="35" t="s">
        <v>10573</v>
      </c>
      <c r="B2837" s="35" t="s">
        <v>10574</v>
      </c>
      <c r="C2837" s="35" t="s">
        <v>10575</v>
      </c>
      <c r="D2837" s="34"/>
      <c r="E2837" s="34"/>
      <c r="F2837" s="34"/>
      <c r="G2837" s="34"/>
    </row>
    <row r="2838" spans="1:7" x14ac:dyDescent="0.2">
      <c r="A2838" s="35" t="s">
        <v>10576</v>
      </c>
      <c r="B2838" s="35" t="s">
        <v>10577</v>
      </c>
      <c r="C2838" s="35" t="s">
        <v>10578</v>
      </c>
      <c r="D2838" s="34"/>
      <c r="E2838" s="34"/>
      <c r="F2838" s="34"/>
      <c r="G2838" s="34"/>
    </row>
    <row r="2839" spans="1:7" x14ac:dyDescent="0.2">
      <c r="A2839" s="35" t="s">
        <v>10579</v>
      </c>
      <c r="B2839" s="35" t="s">
        <v>10580</v>
      </c>
      <c r="C2839" s="35" t="s">
        <v>10581</v>
      </c>
      <c r="D2839" s="34"/>
      <c r="E2839" s="34"/>
      <c r="F2839" s="34"/>
      <c r="G2839" s="34"/>
    </row>
    <row r="2840" spans="1:7" x14ac:dyDescent="0.2">
      <c r="A2840" s="35" t="s">
        <v>10582</v>
      </c>
      <c r="B2840" s="35" t="s">
        <v>10583</v>
      </c>
      <c r="C2840" s="35" t="s">
        <v>10584</v>
      </c>
      <c r="D2840" s="34"/>
      <c r="E2840" s="34"/>
      <c r="F2840" s="34"/>
      <c r="G2840" s="34"/>
    </row>
    <row r="2841" spans="1:7" x14ac:dyDescent="0.2">
      <c r="A2841" s="35" t="s">
        <v>10585</v>
      </c>
      <c r="B2841" s="35" t="s">
        <v>5926</v>
      </c>
      <c r="C2841" s="35" t="s">
        <v>10586</v>
      </c>
      <c r="D2841" s="34"/>
      <c r="E2841" s="34"/>
      <c r="F2841" s="34"/>
      <c r="G2841" s="34"/>
    </row>
    <row r="2842" spans="1:7" x14ac:dyDescent="0.2">
      <c r="A2842" s="35" t="s">
        <v>10587</v>
      </c>
      <c r="B2842" s="35" t="s">
        <v>10588</v>
      </c>
      <c r="C2842" s="35" t="s">
        <v>10589</v>
      </c>
      <c r="D2842" s="34"/>
      <c r="E2842" s="34"/>
      <c r="F2842" s="34"/>
      <c r="G2842" s="34"/>
    </row>
    <row r="2843" spans="1:7" x14ac:dyDescent="0.2">
      <c r="A2843" s="35" t="s">
        <v>10590</v>
      </c>
      <c r="B2843" s="35" t="s">
        <v>10591</v>
      </c>
      <c r="C2843" s="35" t="s">
        <v>10592</v>
      </c>
      <c r="D2843" s="34"/>
      <c r="E2843" s="34"/>
      <c r="F2843" s="34"/>
      <c r="G2843" s="34"/>
    </row>
    <row r="2844" spans="1:7" x14ac:dyDescent="0.2">
      <c r="A2844" s="35" t="s">
        <v>10593</v>
      </c>
      <c r="B2844" s="35" t="s">
        <v>10594</v>
      </c>
      <c r="C2844" s="35" t="s">
        <v>10595</v>
      </c>
      <c r="D2844" s="34"/>
      <c r="E2844" s="34"/>
      <c r="F2844" s="34"/>
      <c r="G2844" s="34"/>
    </row>
    <row r="2845" spans="1:7" x14ac:dyDescent="0.2">
      <c r="A2845" s="35" t="s">
        <v>10596</v>
      </c>
      <c r="B2845" s="35" t="s">
        <v>10597</v>
      </c>
      <c r="C2845" s="35" t="s">
        <v>10598</v>
      </c>
      <c r="D2845" s="34"/>
      <c r="E2845" s="34"/>
      <c r="F2845" s="34"/>
      <c r="G2845" s="34"/>
    </row>
    <row r="2846" spans="1:7" x14ac:dyDescent="0.2">
      <c r="A2846" s="35" t="s">
        <v>10599</v>
      </c>
      <c r="B2846" s="35" t="s">
        <v>10600</v>
      </c>
      <c r="C2846" s="35" t="s">
        <v>10601</v>
      </c>
      <c r="D2846" s="34"/>
      <c r="E2846" s="34"/>
      <c r="F2846" s="34"/>
      <c r="G2846" s="34"/>
    </row>
    <row r="2847" spans="1:7" x14ac:dyDescent="0.2">
      <c r="A2847" s="35" t="s">
        <v>10602</v>
      </c>
      <c r="B2847" s="35" t="s">
        <v>10603</v>
      </c>
      <c r="C2847" s="35" t="s">
        <v>10604</v>
      </c>
      <c r="D2847" s="34"/>
      <c r="E2847" s="34"/>
      <c r="F2847" s="34"/>
      <c r="G2847" s="34"/>
    </row>
    <row r="2848" spans="1:7" x14ac:dyDescent="0.2">
      <c r="A2848" s="35" t="s">
        <v>10605</v>
      </c>
      <c r="B2848" s="35" t="s">
        <v>10606</v>
      </c>
      <c r="C2848" s="35" t="s">
        <v>10607</v>
      </c>
      <c r="D2848" s="34"/>
      <c r="E2848" s="34"/>
      <c r="F2848" s="34"/>
      <c r="G2848" s="34"/>
    </row>
    <row r="2849" spans="1:7" x14ac:dyDescent="0.2">
      <c r="A2849" s="35" t="s">
        <v>10608</v>
      </c>
      <c r="B2849" s="35" t="s">
        <v>10609</v>
      </c>
      <c r="C2849" s="35" t="s">
        <v>10610</v>
      </c>
      <c r="D2849" s="34"/>
      <c r="E2849" s="34"/>
      <c r="F2849" s="34"/>
      <c r="G2849" s="34"/>
    </row>
    <row r="2850" spans="1:7" x14ac:dyDescent="0.2">
      <c r="A2850" s="35" t="s">
        <v>10611</v>
      </c>
      <c r="B2850" s="35" t="s">
        <v>10612</v>
      </c>
      <c r="C2850" s="35" t="s">
        <v>10613</v>
      </c>
      <c r="D2850" s="34"/>
      <c r="E2850" s="34"/>
      <c r="F2850" s="34"/>
      <c r="G2850" s="34"/>
    </row>
    <row r="2851" spans="1:7" x14ac:dyDescent="0.2">
      <c r="A2851" s="35" t="s">
        <v>10614</v>
      </c>
      <c r="B2851" s="35" t="s">
        <v>10615</v>
      </c>
      <c r="C2851" s="35" t="s">
        <v>10616</v>
      </c>
      <c r="D2851" s="34"/>
      <c r="E2851" s="34"/>
      <c r="F2851" s="34"/>
      <c r="G2851" s="34"/>
    </row>
    <row r="2852" spans="1:7" x14ac:dyDescent="0.2">
      <c r="A2852" s="35" t="s">
        <v>10617</v>
      </c>
      <c r="B2852" s="35" t="s">
        <v>10618</v>
      </c>
      <c r="C2852" s="35" t="s">
        <v>10619</v>
      </c>
      <c r="D2852" s="34"/>
      <c r="E2852" s="34"/>
      <c r="F2852" s="34"/>
      <c r="G2852" s="34"/>
    </row>
    <row r="2853" spans="1:7" x14ac:dyDescent="0.2">
      <c r="A2853" s="35" t="s">
        <v>10620</v>
      </c>
      <c r="B2853" s="35" t="s">
        <v>10621</v>
      </c>
      <c r="C2853" s="35" t="s">
        <v>10622</v>
      </c>
      <c r="D2853" s="34"/>
      <c r="E2853" s="34"/>
      <c r="F2853" s="34"/>
      <c r="G2853" s="34"/>
    </row>
    <row r="2854" spans="1:7" x14ac:dyDescent="0.2">
      <c r="A2854" s="35" t="s">
        <v>10623</v>
      </c>
      <c r="B2854" s="35" t="s">
        <v>10624</v>
      </c>
      <c r="C2854" s="35" t="s">
        <v>10625</v>
      </c>
      <c r="D2854" s="34"/>
      <c r="E2854" s="34"/>
      <c r="F2854" s="34"/>
      <c r="G2854" s="34"/>
    </row>
    <row r="2855" spans="1:7" x14ac:dyDescent="0.2">
      <c r="A2855" s="35" t="s">
        <v>10626</v>
      </c>
      <c r="B2855" s="35" t="s">
        <v>10627</v>
      </c>
      <c r="C2855" s="35" t="s">
        <v>7551</v>
      </c>
      <c r="D2855" s="34"/>
      <c r="E2855" s="34"/>
      <c r="F2855" s="34"/>
      <c r="G2855" s="34"/>
    </row>
    <row r="2856" spans="1:7" x14ac:dyDescent="0.2">
      <c r="A2856" s="35" t="s">
        <v>10628</v>
      </c>
      <c r="B2856" s="35" t="s">
        <v>10629</v>
      </c>
      <c r="C2856" s="35" t="s">
        <v>10630</v>
      </c>
      <c r="D2856" s="34"/>
      <c r="E2856" s="34"/>
      <c r="F2856" s="34"/>
      <c r="G2856" s="34"/>
    </row>
    <row r="2857" spans="1:7" x14ac:dyDescent="0.2">
      <c r="A2857" s="35" t="s">
        <v>10631</v>
      </c>
      <c r="B2857" s="35" t="s">
        <v>10632</v>
      </c>
      <c r="C2857" s="35" t="s">
        <v>10633</v>
      </c>
      <c r="D2857" s="34"/>
      <c r="E2857" s="34"/>
      <c r="F2857" s="34"/>
      <c r="G2857" s="34"/>
    </row>
    <row r="2858" spans="1:7" x14ac:dyDescent="0.2">
      <c r="A2858" s="35" t="s">
        <v>10634</v>
      </c>
      <c r="B2858" s="35" t="s">
        <v>10635</v>
      </c>
      <c r="C2858" s="35" t="s">
        <v>10636</v>
      </c>
      <c r="D2858" s="34"/>
      <c r="E2858" s="34"/>
      <c r="F2858" s="34"/>
      <c r="G2858" s="34"/>
    </row>
    <row r="2859" spans="1:7" x14ac:dyDescent="0.2">
      <c r="A2859" s="35" t="s">
        <v>10637</v>
      </c>
      <c r="B2859" s="35" t="s">
        <v>10638</v>
      </c>
      <c r="C2859" s="35" t="s">
        <v>10639</v>
      </c>
      <c r="D2859" s="34"/>
      <c r="E2859" s="34"/>
      <c r="F2859" s="34"/>
      <c r="G2859" s="34"/>
    </row>
    <row r="2860" spans="1:7" x14ac:dyDescent="0.2">
      <c r="A2860" s="35" t="s">
        <v>10640</v>
      </c>
      <c r="B2860" s="35" t="s">
        <v>3964</v>
      </c>
      <c r="C2860" s="35" t="s">
        <v>10641</v>
      </c>
      <c r="D2860" s="34"/>
      <c r="E2860" s="34"/>
      <c r="F2860" s="34"/>
      <c r="G2860" s="34"/>
    </row>
    <row r="2861" spans="1:7" x14ac:dyDescent="0.2">
      <c r="A2861" s="35" t="s">
        <v>10642</v>
      </c>
      <c r="B2861" s="35" t="s">
        <v>10643</v>
      </c>
      <c r="C2861" s="35" t="s">
        <v>10644</v>
      </c>
      <c r="D2861" s="34"/>
      <c r="E2861" s="34"/>
      <c r="F2861" s="34"/>
      <c r="G2861" s="34"/>
    </row>
    <row r="2862" spans="1:7" x14ac:dyDescent="0.2">
      <c r="A2862" s="35" t="s">
        <v>10645</v>
      </c>
      <c r="B2862" s="35" t="s">
        <v>10646</v>
      </c>
      <c r="C2862" s="35" t="s">
        <v>10647</v>
      </c>
      <c r="D2862" s="34"/>
      <c r="E2862" s="34"/>
      <c r="F2862" s="34"/>
      <c r="G2862" s="34"/>
    </row>
    <row r="2863" spans="1:7" x14ac:dyDescent="0.2">
      <c r="A2863" s="35" t="s">
        <v>10648</v>
      </c>
      <c r="B2863" s="35" t="s">
        <v>10649</v>
      </c>
      <c r="C2863" s="35" t="s">
        <v>10650</v>
      </c>
      <c r="D2863" s="34"/>
      <c r="E2863" s="34"/>
      <c r="F2863" s="34"/>
      <c r="G2863" s="34"/>
    </row>
    <row r="2864" spans="1:7" x14ac:dyDescent="0.2">
      <c r="A2864" s="35" t="s">
        <v>10651</v>
      </c>
      <c r="B2864" s="35" t="s">
        <v>10652</v>
      </c>
      <c r="C2864" s="35" t="s">
        <v>10653</v>
      </c>
      <c r="D2864" s="34"/>
      <c r="E2864" s="34"/>
      <c r="F2864" s="34"/>
      <c r="G2864" s="34"/>
    </row>
    <row r="2865" spans="1:7" x14ac:dyDescent="0.2">
      <c r="A2865" s="35" t="s">
        <v>10654</v>
      </c>
      <c r="B2865" s="35" t="s">
        <v>10655</v>
      </c>
      <c r="C2865" s="35" t="s">
        <v>10656</v>
      </c>
      <c r="D2865" s="34"/>
      <c r="E2865" s="34"/>
      <c r="F2865" s="34"/>
      <c r="G2865" s="34"/>
    </row>
    <row r="2866" spans="1:7" x14ac:dyDescent="0.2">
      <c r="A2866" s="35" t="s">
        <v>10657</v>
      </c>
      <c r="B2866" s="35" t="s">
        <v>10658</v>
      </c>
      <c r="C2866" s="35" t="s">
        <v>10659</v>
      </c>
      <c r="D2866" s="34"/>
      <c r="E2866" s="34"/>
      <c r="F2866" s="34"/>
      <c r="G2866" s="34"/>
    </row>
    <row r="2867" spans="1:7" x14ac:dyDescent="0.2">
      <c r="A2867" s="35" t="s">
        <v>10660</v>
      </c>
      <c r="B2867" s="35" t="s">
        <v>10661</v>
      </c>
      <c r="C2867" s="35" t="s">
        <v>10662</v>
      </c>
      <c r="D2867" s="34"/>
      <c r="E2867" s="34"/>
      <c r="F2867" s="34"/>
      <c r="G2867" s="34"/>
    </row>
    <row r="2868" spans="1:7" x14ac:dyDescent="0.2">
      <c r="A2868" s="35" t="s">
        <v>10663</v>
      </c>
      <c r="B2868" s="35" t="s">
        <v>10664</v>
      </c>
      <c r="C2868" s="35" t="s">
        <v>10665</v>
      </c>
      <c r="D2868" s="34"/>
      <c r="E2868" s="34"/>
      <c r="F2868" s="34"/>
      <c r="G2868" s="34"/>
    </row>
    <row r="2869" spans="1:7" x14ac:dyDescent="0.2">
      <c r="A2869" s="35" t="s">
        <v>10666</v>
      </c>
      <c r="B2869" s="35" t="s">
        <v>10667</v>
      </c>
      <c r="C2869" s="35" t="s">
        <v>10668</v>
      </c>
      <c r="D2869" s="34"/>
      <c r="E2869" s="34"/>
      <c r="F2869" s="34"/>
      <c r="G2869" s="34"/>
    </row>
    <row r="2870" spans="1:7" x14ac:dyDescent="0.2">
      <c r="A2870" s="35" t="s">
        <v>10669</v>
      </c>
      <c r="B2870" s="35" t="s">
        <v>10670</v>
      </c>
      <c r="C2870" s="35" t="s">
        <v>10671</v>
      </c>
      <c r="D2870" s="34"/>
      <c r="E2870" s="34"/>
      <c r="F2870" s="34"/>
      <c r="G2870" s="34"/>
    </row>
    <row r="2871" spans="1:7" x14ac:dyDescent="0.2">
      <c r="A2871" s="35" t="s">
        <v>10672</v>
      </c>
      <c r="B2871" s="35" t="s">
        <v>10673</v>
      </c>
      <c r="C2871" s="35" t="s">
        <v>10674</v>
      </c>
      <c r="D2871" s="34"/>
      <c r="E2871" s="34"/>
      <c r="F2871" s="34"/>
      <c r="G2871" s="34"/>
    </row>
    <row r="2872" spans="1:7" x14ac:dyDescent="0.2">
      <c r="A2872" s="35" t="s">
        <v>10675</v>
      </c>
      <c r="B2872" s="35" t="s">
        <v>4054</v>
      </c>
      <c r="C2872" s="35" t="s">
        <v>10676</v>
      </c>
      <c r="D2872" s="34"/>
      <c r="E2872" s="34"/>
      <c r="F2872" s="34"/>
      <c r="G2872" s="34"/>
    </row>
    <row r="2873" spans="1:7" x14ac:dyDescent="0.2">
      <c r="A2873" s="35" t="s">
        <v>10677</v>
      </c>
      <c r="B2873" s="35" t="s">
        <v>10678</v>
      </c>
      <c r="C2873" s="35" t="s">
        <v>10679</v>
      </c>
      <c r="D2873" s="34"/>
      <c r="E2873" s="34"/>
      <c r="F2873" s="34"/>
      <c r="G2873" s="34"/>
    </row>
    <row r="2874" spans="1:7" x14ac:dyDescent="0.2">
      <c r="A2874" s="35" t="s">
        <v>10680</v>
      </c>
      <c r="B2874" s="35" t="s">
        <v>10681</v>
      </c>
      <c r="C2874" s="35" t="s">
        <v>10682</v>
      </c>
      <c r="D2874" s="34"/>
      <c r="E2874" s="34"/>
      <c r="F2874" s="34"/>
      <c r="G2874" s="34"/>
    </row>
    <row r="2875" spans="1:7" x14ac:dyDescent="0.2">
      <c r="A2875" s="35" t="s">
        <v>10683</v>
      </c>
      <c r="B2875" s="35" t="s">
        <v>10684</v>
      </c>
      <c r="C2875" s="35" t="s">
        <v>10685</v>
      </c>
      <c r="D2875" s="34"/>
      <c r="E2875" s="34"/>
      <c r="F2875" s="34"/>
      <c r="G2875" s="34"/>
    </row>
    <row r="2876" spans="1:7" x14ac:dyDescent="0.2">
      <c r="A2876" s="35" t="s">
        <v>10686</v>
      </c>
      <c r="B2876" s="35" t="s">
        <v>10687</v>
      </c>
      <c r="C2876" s="35" t="s">
        <v>10688</v>
      </c>
      <c r="D2876" s="34"/>
      <c r="E2876" s="34"/>
      <c r="F2876" s="34"/>
      <c r="G2876" s="34"/>
    </row>
    <row r="2877" spans="1:7" x14ac:dyDescent="0.2">
      <c r="A2877" s="35" t="s">
        <v>10689</v>
      </c>
      <c r="B2877" s="35" t="s">
        <v>10690</v>
      </c>
      <c r="C2877" s="35" t="s">
        <v>10691</v>
      </c>
      <c r="D2877" s="34"/>
      <c r="E2877" s="34"/>
      <c r="F2877" s="34"/>
      <c r="G2877" s="34"/>
    </row>
    <row r="2878" spans="1:7" x14ac:dyDescent="0.2">
      <c r="A2878" s="35" t="s">
        <v>6162</v>
      </c>
      <c r="B2878" s="35" t="s">
        <v>10692</v>
      </c>
      <c r="C2878" s="35" t="s">
        <v>10693</v>
      </c>
      <c r="D2878" s="34"/>
      <c r="E2878" s="34"/>
      <c r="F2878" s="34"/>
      <c r="G2878" s="34"/>
    </row>
    <row r="2879" spans="1:7" x14ac:dyDescent="0.2">
      <c r="A2879" s="35" t="s">
        <v>10694</v>
      </c>
      <c r="B2879" s="35" t="s">
        <v>10695</v>
      </c>
      <c r="C2879" s="35" t="s">
        <v>10696</v>
      </c>
      <c r="D2879" s="34"/>
      <c r="E2879" s="34"/>
      <c r="F2879" s="34"/>
      <c r="G2879" s="34"/>
    </row>
    <row r="2880" spans="1:7" x14ac:dyDescent="0.2">
      <c r="A2880" s="35" t="s">
        <v>10697</v>
      </c>
      <c r="B2880" s="35" t="s">
        <v>10698</v>
      </c>
      <c r="C2880" s="35" t="s">
        <v>10699</v>
      </c>
      <c r="D2880" s="34"/>
      <c r="E2880" s="34"/>
      <c r="F2880" s="34"/>
      <c r="G2880" s="34"/>
    </row>
    <row r="2881" spans="1:7" x14ac:dyDescent="0.2">
      <c r="A2881" s="35" t="s">
        <v>10700</v>
      </c>
      <c r="B2881" s="35" t="s">
        <v>10701</v>
      </c>
      <c r="C2881" s="35" t="s">
        <v>10702</v>
      </c>
      <c r="D2881" s="34"/>
      <c r="E2881" s="34"/>
      <c r="F2881" s="34"/>
      <c r="G2881" s="34"/>
    </row>
    <row r="2882" spans="1:7" x14ac:dyDescent="0.2">
      <c r="A2882" s="35" t="s">
        <v>10703</v>
      </c>
      <c r="B2882" s="35" t="s">
        <v>10704</v>
      </c>
      <c r="C2882" s="35" t="s">
        <v>10705</v>
      </c>
      <c r="D2882" s="34"/>
      <c r="E2882" s="34"/>
      <c r="F2882" s="34"/>
      <c r="G2882" s="34"/>
    </row>
    <row r="2883" spans="1:7" x14ac:dyDescent="0.2">
      <c r="A2883" s="35" t="s">
        <v>10706</v>
      </c>
      <c r="B2883" s="35" t="s">
        <v>10707</v>
      </c>
      <c r="C2883" s="35" t="s">
        <v>10708</v>
      </c>
      <c r="D2883" s="34"/>
      <c r="E2883" s="34"/>
      <c r="F2883" s="34"/>
      <c r="G2883" s="34"/>
    </row>
    <row r="2884" spans="1:7" x14ac:dyDescent="0.2">
      <c r="A2884" s="35" t="s">
        <v>10709</v>
      </c>
      <c r="B2884" s="35" t="s">
        <v>10710</v>
      </c>
      <c r="C2884" s="35" t="s">
        <v>10711</v>
      </c>
      <c r="D2884" s="34"/>
      <c r="E2884" s="34"/>
      <c r="F2884" s="34"/>
      <c r="G2884" s="34"/>
    </row>
    <row r="2885" spans="1:7" x14ac:dyDescent="0.2">
      <c r="A2885" s="35" t="s">
        <v>10712</v>
      </c>
      <c r="B2885" s="35" t="s">
        <v>10713</v>
      </c>
      <c r="C2885" s="35" t="s">
        <v>10714</v>
      </c>
      <c r="D2885" s="34"/>
      <c r="E2885" s="34"/>
      <c r="F2885" s="34"/>
      <c r="G2885" s="34"/>
    </row>
    <row r="2886" spans="1:7" x14ac:dyDescent="0.2">
      <c r="A2886" s="35" t="s">
        <v>10715</v>
      </c>
      <c r="B2886" s="35" t="s">
        <v>10716</v>
      </c>
      <c r="C2886" s="35" t="s">
        <v>10717</v>
      </c>
      <c r="D2886" s="34"/>
      <c r="E2886" s="34"/>
      <c r="F2886" s="34"/>
      <c r="G2886" s="34"/>
    </row>
    <row r="2887" spans="1:7" x14ac:dyDescent="0.2">
      <c r="A2887" s="35" t="s">
        <v>10718</v>
      </c>
      <c r="B2887" s="35" t="s">
        <v>10719</v>
      </c>
      <c r="C2887" s="35" t="s">
        <v>10720</v>
      </c>
      <c r="D2887" s="34"/>
      <c r="E2887" s="34"/>
      <c r="F2887" s="34"/>
      <c r="G2887" s="34"/>
    </row>
    <row r="2888" spans="1:7" x14ac:dyDescent="0.2">
      <c r="A2888" s="35" t="s">
        <v>10721</v>
      </c>
      <c r="B2888" s="35" t="s">
        <v>10722</v>
      </c>
      <c r="C2888" s="35" t="s">
        <v>10723</v>
      </c>
      <c r="D2888" s="34"/>
      <c r="E2888" s="34"/>
      <c r="F2888" s="34"/>
      <c r="G2888" s="34"/>
    </row>
    <row r="2889" spans="1:7" x14ac:dyDescent="0.2">
      <c r="A2889" s="35" t="s">
        <v>10724</v>
      </c>
      <c r="B2889" s="35" t="s">
        <v>10725</v>
      </c>
      <c r="C2889" s="35" t="s">
        <v>10726</v>
      </c>
      <c r="D2889" s="34"/>
      <c r="E2889" s="34"/>
      <c r="F2889" s="34"/>
      <c r="G2889" s="34"/>
    </row>
    <row r="2890" spans="1:7" x14ac:dyDescent="0.2">
      <c r="A2890" s="35" t="s">
        <v>10727</v>
      </c>
      <c r="B2890" s="35" t="s">
        <v>10728</v>
      </c>
      <c r="C2890" s="35" t="s">
        <v>10729</v>
      </c>
      <c r="D2890" s="34"/>
      <c r="E2890" s="34"/>
      <c r="F2890" s="34"/>
      <c r="G2890" s="34"/>
    </row>
    <row r="2891" spans="1:7" x14ac:dyDescent="0.2">
      <c r="A2891" s="35" t="s">
        <v>10730</v>
      </c>
      <c r="B2891" s="35" t="s">
        <v>10731</v>
      </c>
      <c r="C2891" s="35" t="s">
        <v>10732</v>
      </c>
      <c r="D2891" s="34"/>
      <c r="E2891" s="34"/>
      <c r="F2891" s="34"/>
      <c r="G2891" s="34"/>
    </row>
    <row r="2892" spans="1:7" x14ac:dyDescent="0.2">
      <c r="A2892" s="35" t="s">
        <v>10733</v>
      </c>
      <c r="B2892" s="35" t="s">
        <v>10734</v>
      </c>
      <c r="C2892" s="35" t="s">
        <v>10735</v>
      </c>
      <c r="D2892" s="34"/>
      <c r="E2892" s="34"/>
      <c r="F2892" s="34"/>
      <c r="G2892" s="34"/>
    </row>
    <row r="2893" spans="1:7" x14ac:dyDescent="0.2">
      <c r="A2893" s="35" t="s">
        <v>10736</v>
      </c>
      <c r="B2893" s="35" t="s">
        <v>10737</v>
      </c>
      <c r="C2893" s="35" t="s">
        <v>10738</v>
      </c>
      <c r="D2893" s="34"/>
      <c r="E2893" s="34"/>
      <c r="F2893" s="34"/>
      <c r="G2893" s="34"/>
    </row>
    <row r="2894" spans="1:7" x14ac:dyDescent="0.2">
      <c r="A2894" s="35" t="s">
        <v>10739</v>
      </c>
      <c r="B2894" s="35" t="s">
        <v>10740</v>
      </c>
      <c r="C2894" s="35" t="s">
        <v>10741</v>
      </c>
      <c r="D2894" s="34"/>
      <c r="E2894" s="34"/>
      <c r="F2894" s="34"/>
      <c r="G2894" s="34"/>
    </row>
    <row r="2895" spans="1:7" x14ac:dyDescent="0.2">
      <c r="A2895" s="35" t="s">
        <v>1114</v>
      </c>
      <c r="B2895" s="35" t="s">
        <v>10742</v>
      </c>
      <c r="C2895" s="35" t="s">
        <v>10743</v>
      </c>
      <c r="D2895" s="34"/>
      <c r="E2895" s="34"/>
      <c r="F2895" s="34"/>
      <c r="G2895" s="34"/>
    </row>
    <row r="2896" spans="1:7" x14ac:dyDescent="0.2">
      <c r="A2896" s="35" t="s">
        <v>10744</v>
      </c>
      <c r="B2896" s="35" t="s">
        <v>10745</v>
      </c>
      <c r="C2896" s="35" t="s">
        <v>10746</v>
      </c>
      <c r="D2896" s="34"/>
      <c r="E2896" s="34"/>
      <c r="F2896" s="34"/>
      <c r="G2896" s="34"/>
    </row>
    <row r="2897" spans="1:7" x14ac:dyDescent="0.2">
      <c r="A2897" s="35" t="s">
        <v>10747</v>
      </c>
      <c r="B2897" s="35" t="s">
        <v>10748</v>
      </c>
      <c r="C2897" s="35" t="s">
        <v>10749</v>
      </c>
      <c r="D2897" s="34"/>
      <c r="E2897" s="34"/>
      <c r="F2897" s="34"/>
      <c r="G2897" s="34"/>
    </row>
    <row r="2898" spans="1:7" x14ac:dyDescent="0.2">
      <c r="A2898" s="35" t="s">
        <v>10750</v>
      </c>
      <c r="B2898" s="35" t="s">
        <v>10751</v>
      </c>
      <c r="C2898" s="35" t="s">
        <v>10752</v>
      </c>
      <c r="D2898" s="34"/>
      <c r="E2898" s="34"/>
      <c r="F2898" s="34"/>
      <c r="G2898" s="34"/>
    </row>
    <row r="2899" spans="1:7" x14ac:dyDescent="0.2">
      <c r="A2899" s="35" t="s">
        <v>10753</v>
      </c>
      <c r="B2899" s="35" t="s">
        <v>10754</v>
      </c>
      <c r="C2899" s="35" t="s">
        <v>10755</v>
      </c>
      <c r="D2899" s="34"/>
      <c r="E2899" s="34"/>
      <c r="F2899" s="34"/>
      <c r="G2899" s="34"/>
    </row>
    <row r="2900" spans="1:7" x14ac:dyDescent="0.2">
      <c r="A2900" s="35" t="s">
        <v>10756</v>
      </c>
      <c r="B2900" s="35" t="s">
        <v>10757</v>
      </c>
      <c r="C2900" s="35" t="s">
        <v>10758</v>
      </c>
      <c r="D2900" s="34"/>
      <c r="E2900" s="34"/>
      <c r="F2900" s="34"/>
      <c r="G2900" s="34"/>
    </row>
    <row r="2901" spans="1:7" x14ac:dyDescent="0.2">
      <c r="A2901" s="35" t="s">
        <v>10759</v>
      </c>
      <c r="B2901" s="35" t="s">
        <v>10760</v>
      </c>
      <c r="C2901" s="35" t="s">
        <v>10761</v>
      </c>
      <c r="D2901" s="34"/>
      <c r="E2901" s="34"/>
      <c r="F2901" s="34"/>
      <c r="G2901" s="34"/>
    </row>
    <row r="2902" spans="1:7" x14ac:dyDescent="0.2">
      <c r="A2902" s="35" t="s">
        <v>10762</v>
      </c>
      <c r="B2902" s="35" t="s">
        <v>10763</v>
      </c>
      <c r="C2902" s="35" t="s">
        <v>10764</v>
      </c>
      <c r="D2902" s="34"/>
      <c r="E2902" s="34"/>
      <c r="F2902" s="34"/>
      <c r="G2902" s="34"/>
    </row>
    <row r="2903" spans="1:7" x14ac:dyDescent="0.2">
      <c r="A2903" s="35" t="s">
        <v>10765</v>
      </c>
      <c r="B2903" s="35" t="s">
        <v>10766</v>
      </c>
      <c r="C2903" s="35" t="s">
        <v>10767</v>
      </c>
      <c r="D2903" s="34"/>
      <c r="E2903" s="34"/>
      <c r="F2903" s="34"/>
      <c r="G2903" s="34"/>
    </row>
    <row r="2904" spans="1:7" x14ac:dyDescent="0.2">
      <c r="A2904" s="35" t="s">
        <v>10768</v>
      </c>
      <c r="B2904" s="35" t="s">
        <v>10769</v>
      </c>
      <c r="C2904" s="35" t="s">
        <v>10770</v>
      </c>
      <c r="D2904" s="34"/>
      <c r="E2904" s="34"/>
      <c r="F2904" s="34"/>
      <c r="G2904" s="34"/>
    </row>
    <row r="2905" spans="1:7" x14ac:dyDescent="0.2">
      <c r="A2905" s="35" t="s">
        <v>10771</v>
      </c>
      <c r="B2905" s="35" t="s">
        <v>10772</v>
      </c>
      <c r="C2905" s="35" t="s">
        <v>10773</v>
      </c>
      <c r="D2905" s="34"/>
      <c r="E2905" s="34"/>
      <c r="F2905" s="34"/>
      <c r="G2905" s="34"/>
    </row>
    <row r="2906" spans="1:7" x14ac:dyDescent="0.2">
      <c r="A2906" s="35" t="s">
        <v>10774</v>
      </c>
      <c r="B2906" s="35" t="s">
        <v>10775</v>
      </c>
      <c r="C2906" s="35" t="s">
        <v>10776</v>
      </c>
      <c r="D2906" s="34"/>
      <c r="E2906" s="34"/>
      <c r="F2906" s="34"/>
      <c r="G2906" s="34"/>
    </row>
    <row r="2907" spans="1:7" x14ac:dyDescent="0.2">
      <c r="A2907" s="35" t="s">
        <v>10777</v>
      </c>
      <c r="B2907" s="35" t="s">
        <v>10778</v>
      </c>
      <c r="C2907" s="35" t="s">
        <v>10779</v>
      </c>
      <c r="D2907" s="34"/>
      <c r="E2907" s="34"/>
      <c r="F2907" s="34"/>
      <c r="G2907" s="34"/>
    </row>
    <row r="2908" spans="1:7" x14ac:dyDescent="0.2">
      <c r="A2908" s="35" t="s">
        <v>10780</v>
      </c>
      <c r="B2908" s="35" t="s">
        <v>10781</v>
      </c>
      <c r="C2908" s="35" t="s">
        <v>10782</v>
      </c>
      <c r="D2908" s="34"/>
      <c r="E2908" s="34"/>
      <c r="F2908" s="34"/>
      <c r="G2908" s="34"/>
    </row>
    <row r="2909" spans="1:7" x14ac:dyDescent="0.2">
      <c r="A2909" s="35" t="s">
        <v>10783</v>
      </c>
      <c r="B2909" s="35" t="s">
        <v>10410</v>
      </c>
      <c r="C2909" s="35" t="s">
        <v>10784</v>
      </c>
      <c r="D2909" s="34"/>
      <c r="E2909" s="34"/>
      <c r="F2909" s="34"/>
      <c r="G2909" s="34"/>
    </row>
    <row r="2910" spans="1:7" x14ac:dyDescent="0.2">
      <c r="A2910" s="35" t="s">
        <v>10785</v>
      </c>
      <c r="B2910" s="35" t="s">
        <v>10786</v>
      </c>
      <c r="C2910" s="35" t="s">
        <v>10787</v>
      </c>
      <c r="D2910" s="34"/>
      <c r="E2910" s="34"/>
      <c r="F2910" s="34"/>
      <c r="G2910" s="34"/>
    </row>
    <row r="2911" spans="1:7" x14ac:dyDescent="0.2">
      <c r="A2911" s="35" t="s">
        <v>10788</v>
      </c>
      <c r="B2911" s="35" t="s">
        <v>10789</v>
      </c>
      <c r="C2911" s="35" t="s">
        <v>10790</v>
      </c>
      <c r="D2911" s="34"/>
      <c r="E2911" s="34"/>
      <c r="F2911" s="34"/>
      <c r="G2911" s="34"/>
    </row>
    <row r="2912" spans="1:7" x14ac:dyDescent="0.2">
      <c r="A2912" s="35" t="s">
        <v>10791</v>
      </c>
      <c r="B2912" s="35" t="s">
        <v>10792</v>
      </c>
      <c r="C2912" s="35" t="s">
        <v>10793</v>
      </c>
      <c r="D2912" s="34"/>
      <c r="E2912" s="34"/>
      <c r="F2912" s="34"/>
      <c r="G2912" s="34"/>
    </row>
    <row r="2913" spans="1:7" x14ac:dyDescent="0.2">
      <c r="A2913" s="35" t="s">
        <v>10794</v>
      </c>
      <c r="B2913" s="35" t="s">
        <v>10795</v>
      </c>
      <c r="C2913" s="35" t="s">
        <v>10796</v>
      </c>
      <c r="D2913" s="34"/>
      <c r="E2913" s="34"/>
      <c r="F2913" s="34"/>
      <c r="G2913" s="34"/>
    </row>
    <row r="2914" spans="1:7" x14ac:dyDescent="0.2">
      <c r="A2914" s="35" t="s">
        <v>6634</v>
      </c>
      <c r="B2914" s="35" t="s">
        <v>10797</v>
      </c>
      <c r="C2914" s="35" t="s">
        <v>10798</v>
      </c>
      <c r="D2914" s="34"/>
      <c r="E2914" s="34"/>
      <c r="F2914" s="34"/>
      <c r="G2914" s="34"/>
    </row>
    <row r="2915" spans="1:7" x14ac:dyDescent="0.2">
      <c r="A2915" s="35" t="s">
        <v>10799</v>
      </c>
      <c r="B2915" s="35" t="s">
        <v>10800</v>
      </c>
      <c r="C2915" s="35" t="s">
        <v>10801</v>
      </c>
      <c r="D2915" s="34"/>
      <c r="E2915" s="34"/>
      <c r="F2915" s="34"/>
      <c r="G2915" s="34"/>
    </row>
    <row r="2916" spans="1:7" x14ac:dyDescent="0.2">
      <c r="A2916" s="35" t="s">
        <v>10802</v>
      </c>
      <c r="B2916" s="35" t="s">
        <v>10803</v>
      </c>
      <c r="C2916" s="35" t="s">
        <v>10804</v>
      </c>
      <c r="D2916" s="34"/>
      <c r="E2916" s="34"/>
      <c r="F2916" s="34"/>
      <c r="G2916" s="34"/>
    </row>
    <row r="2917" spans="1:7" x14ac:dyDescent="0.2">
      <c r="A2917" s="35" t="s">
        <v>10805</v>
      </c>
      <c r="B2917" s="35" t="s">
        <v>10806</v>
      </c>
      <c r="C2917" s="35" t="s">
        <v>10807</v>
      </c>
      <c r="D2917" s="34"/>
      <c r="E2917" s="34"/>
      <c r="F2917" s="34"/>
      <c r="G2917" s="34"/>
    </row>
    <row r="2918" spans="1:7" x14ac:dyDescent="0.2">
      <c r="A2918" s="35" t="s">
        <v>10808</v>
      </c>
      <c r="B2918" s="35" t="s">
        <v>10809</v>
      </c>
      <c r="C2918" s="35" t="s">
        <v>10810</v>
      </c>
      <c r="D2918" s="34"/>
      <c r="E2918" s="34"/>
      <c r="F2918" s="34"/>
      <c r="G2918" s="34"/>
    </row>
    <row r="2919" spans="1:7" x14ac:dyDescent="0.2">
      <c r="A2919" s="35" t="s">
        <v>10811</v>
      </c>
      <c r="B2919" s="35" t="s">
        <v>10812</v>
      </c>
      <c r="C2919" s="35" t="s">
        <v>10813</v>
      </c>
      <c r="D2919" s="34"/>
      <c r="E2919" s="34"/>
      <c r="F2919" s="34"/>
      <c r="G2919" s="34"/>
    </row>
    <row r="2920" spans="1:7" x14ac:dyDescent="0.2">
      <c r="A2920" s="35" t="s">
        <v>10814</v>
      </c>
      <c r="B2920" s="35" t="s">
        <v>10815</v>
      </c>
      <c r="C2920" s="35" t="s">
        <v>10816</v>
      </c>
      <c r="D2920" s="34"/>
      <c r="E2920" s="34"/>
      <c r="F2920" s="34"/>
      <c r="G2920" s="34"/>
    </row>
    <row r="2921" spans="1:7" x14ac:dyDescent="0.2">
      <c r="A2921" s="35" t="s">
        <v>10817</v>
      </c>
      <c r="B2921" s="35" t="s">
        <v>10818</v>
      </c>
      <c r="C2921" s="35" t="s">
        <v>10819</v>
      </c>
      <c r="D2921" s="34"/>
      <c r="E2921" s="34"/>
      <c r="F2921" s="34"/>
      <c r="G2921" s="34"/>
    </row>
    <row r="2922" spans="1:7" x14ac:dyDescent="0.2">
      <c r="A2922" s="35" t="s">
        <v>10820</v>
      </c>
      <c r="B2922" s="35" t="s">
        <v>10821</v>
      </c>
      <c r="C2922" s="35" t="s">
        <v>10822</v>
      </c>
      <c r="D2922" s="34"/>
      <c r="E2922" s="34"/>
      <c r="F2922" s="34"/>
      <c r="G2922" s="34"/>
    </row>
    <row r="2923" spans="1:7" x14ac:dyDescent="0.2">
      <c r="A2923" s="35" t="s">
        <v>10823</v>
      </c>
      <c r="B2923" s="35" t="s">
        <v>10824</v>
      </c>
      <c r="C2923" s="35" t="s">
        <v>10825</v>
      </c>
      <c r="D2923" s="34"/>
      <c r="E2923" s="34"/>
      <c r="F2923" s="34"/>
      <c r="G2923" s="34"/>
    </row>
    <row r="2924" spans="1:7" x14ac:dyDescent="0.2">
      <c r="A2924" s="35" t="s">
        <v>10826</v>
      </c>
      <c r="B2924" s="35" t="s">
        <v>10827</v>
      </c>
      <c r="C2924" s="35" t="s">
        <v>10828</v>
      </c>
      <c r="D2924" s="34"/>
      <c r="E2924" s="34"/>
      <c r="F2924" s="34"/>
      <c r="G2924" s="34"/>
    </row>
    <row r="2925" spans="1:7" x14ac:dyDescent="0.2">
      <c r="A2925" s="35" t="s">
        <v>10829</v>
      </c>
      <c r="B2925" s="35" t="s">
        <v>10830</v>
      </c>
      <c r="C2925" s="35" t="s">
        <v>10831</v>
      </c>
      <c r="D2925" s="34"/>
      <c r="E2925" s="34"/>
      <c r="F2925" s="34"/>
      <c r="G2925" s="34"/>
    </row>
    <row r="2926" spans="1:7" x14ac:dyDescent="0.2">
      <c r="A2926" s="35" t="s">
        <v>10832</v>
      </c>
      <c r="B2926" s="35" t="s">
        <v>10833</v>
      </c>
      <c r="C2926" s="35" t="s">
        <v>10834</v>
      </c>
      <c r="D2926" s="34"/>
      <c r="E2926" s="34"/>
      <c r="F2926" s="34"/>
      <c r="G2926" s="34"/>
    </row>
    <row r="2927" spans="1:7" x14ac:dyDescent="0.2">
      <c r="A2927" s="35" t="s">
        <v>10835</v>
      </c>
      <c r="B2927" s="35" t="s">
        <v>10836</v>
      </c>
      <c r="C2927" s="35" t="s">
        <v>10837</v>
      </c>
      <c r="D2927" s="34"/>
      <c r="E2927" s="34"/>
      <c r="F2927" s="34"/>
      <c r="G2927" s="34"/>
    </row>
    <row r="2928" spans="1:7" x14ac:dyDescent="0.2">
      <c r="A2928" s="35" t="s">
        <v>10838</v>
      </c>
      <c r="B2928" s="35" t="s">
        <v>10839</v>
      </c>
      <c r="C2928" s="35" t="s">
        <v>10840</v>
      </c>
      <c r="D2928" s="34"/>
      <c r="E2928" s="34"/>
      <c r="F2928" s="34"/>
      <c r="G2928" s="34"/>
    </row>
    <row r="2929" spans="1:7" x14ac:dyDescent="0.2">
      <c r="A2929" s="35" t="s">
        <v>10841</v>
      </c>
      <c r="B2929" s="35" t="s">
        <v>10842</v>
      </c>
      <c r="C2929" s="35" t="s">
        <v>10843</v>
      </c>
      <c r="D2929" s="34"/>
      <c r="E2929" s="34"/>
      <c r="F2929" s="34"/>
      <c r="G2929" s="34"/>
    </row>
    <row r="2930" spans="1:7" x14ac:dyDescent="0.2">
      <c r="A2930" s="35" t="s">
        <v>10844</v>
      </c>
      <c r="B2930" s="35" t="s">
        <v>10845</v>
      </c>
      <c r="C2930" s="35" t="s">
        <v>10846</v>
      </c>
      <c r="D2930" s="34"/>
      <c r="E2930" s="34"/>
      <c r="F2930" s="34"/>
      <c r="G2930" s="34"/>
    </row>
    <row r="2931" spans="1:7" x14ac:dyDescent="0.2">
      <c r="A2931" s="35" t="s">
        <v>10847</v>
      </c>
      <c r="B2931" s="35" t="s">
        <v>10848</v>
      </c>
      <c r="C2931" s="35" t="s">
        <v>10849</v>
      </c>
      <c r="D2931" s="34"/>
      <c r="E2931" s="34"/>
      <c r="F2931" s="34"/>
      <c r="G2931" s="34"/>
    </row>
    <row r="2932" spans="1:7" x14ac:dyDescent="0.2">
      <c r="A2932" s="35" t="s">
        <v>10850</v>
      </c>
      <c r="B2932" s="35" t="s">
        <v>10851</v>
      </c>
      <c r="C2932" s="35" t="s">
        <v>10852</v>
      </c>
      <c r="D2932" s="34"/>
      <c r="E2932" s="34"/>
      <c r="F2932" s="34"/>
      <c r="G2932" s="34"/>
    </row>
    <row r="2933" spans="1:7" x14ac:dyDescent="0.2">
      <c r="A2933" s="35" t="s">
        <v>10853</v>
      </c>
      <c r="B2933" s="35" t="s">
        <v>10854</v>
      </c>
      <c r="C2933" s="35" t="s">
        <v>10855</v>
      </c>
      <c r="D2933" s="34"/>
      <c r="E2933" s="34"/>
      <c r="F2933" s="34"/>
      <c r="G2933" s="34"/>
    </row>
    <row r="2934" spans="1:7" x14ac:dyDescent="0.2">
      <c r="A2934" s="35" t="s">
        <v>10856</v>
      </c>
      <c r="B2934" s="35" t="s">
        <v>10857</v>
      </c>
      <c r="C2934" s="35" t="s">
        <v>10858</v>
      </c>
      <c r="D2934" s="34"/>
      <c r="E2934" s="34"/>
      <c r="F2934" s="34"/>
      <c r="G2934" s="34"/>
    </row>
    <row r="2935" spans="1:7" x14ac:dyDescent="0.2">
      <c r="A2935" s="35" t="s">
        <v>10859</v>
      </c>
      <c r="B2935" s="35" t="s">
        <v>10860</v>
      </c>
      <c r="C2935" s="35" t="s">
        <v>10861</v>
      </c>
      <c r="D2935" s="34"/>
      <c r="E2935" s="34"/>
      <c r="F2935" s="34"/>
      <c r="G2935" s="34"/>
    </row>
    <row r="2936" spans="1:7" x14ac:dyDescent="0.2">
      <c r="A2936" s="35" t="s">
        <v>10862</v>
      </c>
      <c r="B2936" s="35" t="s">
        <v>10863</v>
      </c>
      <c r="C2936" s="35" t="s">
        <v>10864</v>
      </c>
      <c r="D2936" s="34"/>
      <c r="E2936" s="34"/>
      <c r="F2936" s="34"/>
      <c r="G2936" s="34"/>
    </row>
    <row r="2937" spans="1:7" x14ac:dyDescent="0.2">
      <c r="A2937" s="35" t="s">
        <v>10865</v>
      </c>
      <c r="B2937" s="35" t="s">
        <v>10866</v>
      </c>
      <c r="C2937" s="35" t="s">
        <v>10867</v>
      </c>
      <c r="D2937" s="34"/>
      <c r="E2937" s="34"/>
      <c r="F2937" s="34"/>
      <c r="G2937" s="34"/>
    </row>
    <row r="2938" spans="1:7" x14ac:dyDescent="0.2">
      <c r="A2938" s="35" t="s">
        <v>10868</v>
      </c>
      <c r="B2938" s="35" t="s">
        <v>10869</v>
      </c>
      <c r="C2938" s="35" t="s">
        <v>10870</v>
      </c>
      <c r="D2938" s="34"/>
      <c r="E2938" s="34"/>
      <c r="F2938" s="34"/>
      <c r="G2938" s="34"/>
    </row>
    <row r="2939" spans="1:7" x14ac:dyDescent="0.2">
      <c r="A2939" s="35" t="s">
        <v>10871</v>
      </c>
      <c r="B2939" s="35" t="s">
        <v>10872</v>
      </c>
      <c r="C2939" s="35" t="s">
        <v>10873</v>
      </c>
      <c r="D2939" s="34"/>
      <c r="E2939" s="34"/>
      <c r="F2939" s="34"/>
      <c r="G2939" s="34"/>
    </row>
    <row r="2940" spans="1:7" x14ac:dyDescent="0.2">
      <c r="A2940" s="35" t="s">
        <v>10874</v>
      </c>
      <c r="B2940" s="35" t="s">
        <v>10875</v>
      </c>
      <c r="C2940" s="35" t="s">
        <v>10876</v>
      </c>
      <c r="D2940" s="34"/>
      <c r="E2940" s="34"/>
      <c r="F2940" s="34"/>
      <c r="G2940" s="34"/>
    </row>
    <row r="2941" spans="1:7" x14ac:dyDescent="0.2">
      <c r="A2941" s="35" t="s">
        <v>10877</v>
      </c>
      <c r="B2941" s="35" t="s">
        <v>10878</v>
      </c>
      <c r="C2941" s="35" t="s">
        <v>10879</v>
      </c>
      <c r="D2941" s="34"/>
      <c r="E2941" s="34"/>
      <c r="F2941" s="34"/>
      <c r="G2941" s="34"/>
    </row>
    <row r="2942" spans="1:7" x14ac:dyDescent="0.2">
      <c r="A2942" s="35" t="s">
        <v>10880</v>
      </c>
      <c r="B2942" s="35" t="s">
        <v>10881</v>
      </c>
      <c r="C2942" s="35" t="s">
        <v>10882</v>
      </c>
      <c r="D2942" s="34"/>
      <c r="E2942" s="34"/>
      <c r="F2942" s="34"/>
      <c r="G2942" s="34"/>
    </row>
    <row r="2943" spans="1:7" x14ac:dyDescent="0.2">
      <c r="A2943" s="35" t="s">
        <v>10883</v>
      </c>
      <c r="B2943" s="35" t="s">
        <v>9384</v>
      </c>
      <c r="C2943" s="35" t="s">
        <v>10884</v>
      </c>
      <c r="D2943" s="34"/>
      <c r="E2943" s="34"/>
      <c r="F2943" s="34"/>
      <c r="G2943" s="34"/>
    </row>
    <row r="2944" spans="1:7" x14ac:dyDescent="0.2">
      <c r="A2944" s="35" t="s">
        <v>10885</v>
      </c>
      <c r="B2944" s="35" t="s">
        <v>10886</v>
      </c>
      <c r="C2944" s="35" t="s">
        <v>10887</v>
      </c>
      <c r="D2944" s="34"/>
      <c r="E2944" s="34"/>
      <c r="F2944" s="34"/>
      <c r="G2944" s="34"/>
    </row>
    <row r="2945" spans="1:7" x14ac:dyDescent="0.2">
      <c r="A2945" s="35" t="s">
        <v>10888</v>
      </c>
      <c r="B2945" s="35" t="s">
        <v>10889</v>
      </c>
      <c r="C2945" s="35" t="s">
        <v>10890</v>
      </c>
      <c r="D2945" s="34"/>
      <c r="E2945" s="34"/>
      <c r="F2945" s="34"/>
      <c r="G2945" s="34"/>
    </row>
    <row r="2946" spans="1:7" x14ac:dyDescent="0.2">
      <c r="A2946" s="35" t="s">
        <v>10891</v>
      </c>
      <c r="B2946" s="35" t="s">
        <v>10892</v>
      </c>
      <c r="C2946" s="35" t="s">
        <v>10893</v>
      </c>
      <c r="D2946" s="34"/>
      <c r="E2946" s="34"/>
      <c r="F2946" s="34"/>
      <c r="G2946" s="34"/>
    </row>
    <row r="2947" spans="1:7" x14ac:dyDescent="0.2">
      <c r="A2947" s="35" t="s">
        <v>10894</v>
      </c>
      <c r="B2947" s="35" t="s">
        <v>10895</v>
      </c>
      <c r="C2947" s="35" t="s">
        <v>10896</v>
      </c>
      <c r="D2947" s="34"/>
      <c r="E2947" s="34"/>
      <c r="F2947" s="34"/>
      <c r="G2947" s="34"/>
    </row>
    <row r="2948" spans="1:7" x14ac:dyDescent="0.2">
      <c r="A2948" s="35" t="s">
        <v>8406</v>
      </c>
      <c r="B2948" s="35" t="s">
        <v>10897</v>
      </c>
      <c r="C2948" s="35" t="s">
        <v>10898</v>
      </c>
      <c r="D2948" s="34"/>
      <c r="E2948" s="34"/>
      <c r="F2948" s="34"/>
      <c r="G2948" s="34"/>
    </row>
    <row r="2949" spans="1:7" x14ac:dyDescent="0.2">
      <c r="A2949" s="35" t="s">
        <v>10899</v>
      </c>
      <c r="B2949" s="35" t="s">
        <v>10900</v>
      </c>
      <c r="C2949" s="35" t="s">
        <v>10901</v>
      </c>
      <c r="D2949" s="34"/>
      <c r="E2949" s="34"/>
      <c r="F2949" s="34"/>
      <c r="G2949" s="34"/>
    </row>
    <row r="2950" spans="1:7" x14ac:dyDescent="0.2">
      <c r="A2950" s="35" t="s">
        <v>10902</v>
      </c>
      <c r="B2950" s="35" t="s">
        <v>10903</v>
      </c>
      <c r="C2950" s="35" t="s">
        <v>10904</v>
      </c>
      <c r="D2950" s="34"/>
      <c r="E2950" s="34"/>
      <c r="F2950" s="34"/>
      <c r="G2950" s="34"/>
    </row>
    <row r="2951" spans="1:7" x14ac:dyDescent="0.2">
      <c r="A2951" s="35" t="s">
        <v>10905</v>
      </c>
      <c r="B2951" s="35" t="s">
        <v>10906</v>
      </c>
      <c r="C2951" s="35" t="s">
        <v>10907</v>
      </c>
      <c r="D2951" s="34"/>
      <c r="E2951" s="34"/>
      <c r="F2951" s="34"/>
      <c r="G2951" s="34"/>
    </row>
    <row r="2952" spans="1:7" x14ac:dyDescent="0.2">
      <c r="A2952" s="35" t="s">
        <v>10908</v>
      </c>
      <c r="B2952" s="35" t="s">
        <v>10909</v>
      </c>
      <c r="C2952" s="35" t="s">
        <v>10910</v>
      </c>
      <c r="D2952" s="34"/>
      <c r="E2952" s="34"/>
      <c r="F2952" s="34"/>
      <c r="G2952" s="34"/>
    </row>
    <row r="2953" spans="1:7" x14ac:dyDescent="0.2">
      <c r="A2953" s="35" t="s">
        <v>10911</v>
      </c>
      <c r="B2953" s="35" t="s">
        <v>10912</v>
      </c>
      <c r="C2953" s="35" t="s">
        <v>10913</v>
      </c>
      <c r="D2953" s="34"/>
      <c r="E2953" s="34"/>
      <c r="F2953" s="34"/>
      <c r="G2953" s="34"/>
    </row>
    <row r="2954" spans="1:7" x14ac:dyDescent="0.2">
      <c r="A2954" s="35" t="s">
        <v>10914</v>
      </c>
      <c r="B2954" s="35" t="s">
        <v>10915</v>
      </c>
      <c r="C2954" s="35" t="s">
        <v>10916</v>
      </c>
      <c r="D2954" s="34"/>
      <c r="E2954" s="34"/>
      <c r="F2954" s="34"/>
      <c r="G2954" s="34"/>
    </row>
    <row r="2955" spans="1:7" x14ac:dyDescent="0.2">
      <c r="A2955" s="35" t="s">
        <v>10917</v>
      </c>
      <c r="B2955" s="35" t="s">
        <v>10918</v>
      </c>
      <c r="C2955" s="35" t="s">
        <v>10919</v>
      </c>
      <c r="D2955" s="34"/>
      <c r="E2955" s="34"/>
      <c r="F2955" s="34"/>
      <c r="G2955" s="34"/>
    </row>
    <row r="2956" spans="1:7" x14ac:dyDescent="0.2">
      <c r="A2956" s="35" t="s">
        <v>10920</v>
      </c>
      <c r="B2956" s="35" t="s">
        <v>10921</v>
      </c>
      <c r="C2956" s="35" t="s">
        <v>10922</v>
      </c>
      <c r="D2956" s="34"/>
      <c r="E2956" s="34"/>
      <c r="F2956" s="34"/>
      <c r="G2956" s="34"/>
    </row>
    <row r="2957" spans="1:7" x14ac:dyDescent="0.2">
      <c r="A2957" s="35" t="s">
        <v>10923</v>
      </c>
      <c r="B2957" s="35" t="s">
        <v>10924</v>
      </c>
      <c r="C2957" s="35" t="s">
        <v>10925</v>
      </c>
      <c r="D2957" s="34"/>
      <c r="E2957" s="34"/>
      <c r="F2957" s="34"/>
      <c r="G2957" s="34"/>
    </row>
    <row r="2958" spans="1:7" x14ac:dyDescent="0.2">
      <c r="A2958" s="35" t="s">
        <v>10926</v>
      </c>
      <c r="B2958" s="35" t="s">
        <v>10927</v>
      </c>
      <c r="C2958" s="35" t="s">
        <v>10928</v>
      </c>
      <c r="D2958" s="34"/>
      <c r="E2958" s="34"/>
      <c r="F2958" s="34"/>
      <c r="G2958" s="34"/>
    </row>
    <row r="2959" spans="1:7" x14ac:dyDescent="0.2">
      <c r="A2959" s="35" t="s">
        <v>10929</v>
      </c>
      <c r="B2959" s="35" t="s">
        <v>10930</v>
      </c>
      <c r="C2959" s="35" t="s">
        <v>10931</v>
      </c>
      <c r="D2959" s="34"/>
      <c r="E2959" s="34"/>
      <c r="F2959" s="34"/>
      <c r="G2959" s="34"/>
    </row>
    <row r="2960" spans="1:7" x14ac:dyDescent="0.2">
      <c r="A2960" s="35" t="s">
        <v>10932</v>
      </c>
      <c r="B2960" s="35" t="s">
        <v>10933</v>
      </c>
      <c r="C2960" s="35" t="s">
        <v>10934</v>
      </c>
      <c r="D2960" s="34"/>
      <c r="E2960" s="34"/>
      <c r="F2960" s="34"/>
      <c r="G2960" s="34"/>
    </row>
    <row r="2961" spans="1:7" x14ac:dyDescent="0.2">
      <c r="A2961" s="35" t="s">
        <v>10935</v>
      </c>
      <c r="B2961" s="35" t="s">
        <v>10936</v>
      </c>
      <c r="C2961" s="35" t="s">
        <v>10937</v>
      </c>
      <c r="D2961" s="34"/>
      <c r="E2961" s="34"/>
      <c r="F2961" s="34"/>
      <c r="G2961" s="34"/>
    </row>
    <row r="2962" spans="1:7" x14ac:dyDescent="0.2">
      <c r="A2962" s="35" t="s">
        <v>10938</v>
      </c>
      <c r="B2962" s="35" t="s">
        <v>10939</v>
      </c>
      <c r="C2962" s="35" t="s">
        <v>10940</v>
      </c>
      <c r="D2962" s="34"/>
      <c r="E2962" s="34"/>
      <c r="F2962" s="34"/>
      <c r="G2962" s="34"/>
    </row>
    <row r="2963" spans="1:7" x14ac:dyDescent="0.2">
      <c r="A2963" s="35" t="s">
        <v>10941</v>
      </c>
      <c r="B2963" s="35" t="s">
        <v>10942</v>
      </c>
      <c r="C2963" s="35" t="s">
        <v>10943</v>
      </c>
      <c r="D2963" s="34"/>
      <c r="E2963" s="34"/>
      <c r="F2963" s="34"/>
      <c r="G2963" s="34"/>
    </row>
    <row r="2964" spans="1:7" x14ac:dyDescent="0.2">
      <c r="A2964" s="35" t="s">
        <v>10944</v>
      </c>
      <c r="B2964" s="35" t="s">
        <v>10945</v>
      </c>
      <c r="C2964" s="35" t="s">
        <v>10946</v>
      </c>
      <c r="D2964" s="34"/>
      <c r="E2964" s="34"/>
      <c r="F2964" s="34"/>
      <c r="G2964" s="34"/>
    </row>
    <row r="2965" spans="1:7" x14ac:dyDescent="0.2">
      <c r="A2965" s="35" t="s">
        <v>10947</v>
      </c>
      <c r="B2965" s="35" t="s">
        <v>10948</v>
      </c>
      <c r="C2965" s="35" t="s">
        <v>10949</v>
      </c>
      <c r="D2965" s="34"/>
      <c r="E2965" s="34"/>
      <c r="F2965" s="34"/>
      <c r="G2965" s="34"/>
    </row>
    <row r="2966" spans="1:7" x14ac:dyDescent="0.2">
      <c r="A2966" s="35" t="s">
        <v>10950</v>
      </c>
      <c r="B2966" s="35" t="s">
        <v>10951</v>
      </c>
      <c r="C2966" s="35" t="s">
        <v>10952</v>
      </c>
      <c r="D2966" s="34"/>
      <c r="E2966" s="34"/>
      <c r="F2966" s="34"/>
      <c r="G2966" s="34"/>
    </row>
    <row r="2967" spans="1:7" x14ac:dyDescent="0.2">
      <c r="A2967" s="35" t="s">
        <v>10953</v>
      </c>
      <c r="B2967" s="35" t="s">
        <v>10954</v>
      </c>
      <c r="C2967" s="35" t="s">
        <v>10955</v>
      </c>
      <c r="D2967" s="34"/>
      <c r="E2967" s="34"/>
      <c r="F2967" s="34"/>
      <c r="G2967" s="34"/>
    </row>
    <row r="2968" spans="1:7" x14ac:dyDescent="0.2">
      <c r="A2968" s="35" t="s">
        <v>10956</v>
      </c>
      <c r="B2968" s="35" t="s">
        <v>3932</v>
      </c>
      <c r="C2968" s="35" t="s">
        <v>10957</v>
      </c>
      <c r="D2968" s="34"/>
      <c r="E2968" s="34"/>
      <c r="F2968" s="34"/>
      <c r="G2968" s="34"/>
    </row>
    <row r="2969" spans="1:7" x14ac:dyDescent="0.2">
      <c r="A2969" s="35" t="s">
        <v>10958</v>
      </c>
      <c r="B2969" s="35" t="s">
        <v>10959</v>
      </c>
      <c r="C2969" s="35" t="s">
        <v>10960</v>
      </c>
      <c r="D2969" s="34"/>
      <c r="E2969" s="34"/>
      <c r="F2969" s="34"/>
      <c r="G2969" s="34"/>
    </row>
    <row r="2970" spans="1:7" x14ac:dyDescent="0.2">
      <c r="A2970" s="35" t="s">
        <v>10961</v>
      </c>
      <c r="B2970" s="35" t="s">
        <v>10962</v>
      </c>
      <c r="C2970" s="35" t="s">
        <v>10963</v>
      </c>
      <c r="D2970" s="34"/>
      <c r="E2970" s="34"/>
      <c r="F2970" s="34"/>
      <c r="G2970" s="34"/>
    </row>
    <row r="2971" spans="1:7" x14ac:dyDescent="0.2">
      <c r="A2971" s="35" t="s">
        <v>10964</v>
      </c>
      <c r="B2971" s="35" t="s">
        <v>10965</v>
      </c>
      <c r="C2971" s="35" t="s">
        <v>10966</v>
      </c>
      <c r="D2971" s="34"/>
      <c r="E2971" s="34"/>
      <c r="F2971" s="34"/>
      <c r="G2971" s="34"/>
    </row>
    <row r="2972" spans="1:7" x14ac:dyDescent="0.2">
      <c r="A2972" s="35" t="s">
        <v>10967</v>
      </c>
      <c r="B2972" s="35" t="s">
        <v>10968</v>
      </c>
      <c r="C2972" s="35" t="s">
        <v>10969</v>
      </c>
      <c r="D2972" s="34"/>
      <c r="E2972" s="34"/>
      <c r="F2972" s="34"/>
      <c r="G2972" s="34"/>
    </row>
    <row r="2973" spans="1:7" x14ac:dyDescent="0.2">
      <c r="A2973" s="35" t="s">
        <v>10970</v>
      </c>
      <c r="B2973" s="35" t="s">
        <v>10971</v>
      </c>
      <c r="C2973" s="35" t="s">
        <v>10972</v>
      </c>
      <c r="D2973" s="34"/>
      <c r="E2973" s="34"/>
      <c r="F2973" s="34"/>
      <c r="G2973" s="34"/>
    </row>
    <row r="2974" spans="1:7" x14ac:dyDescent="0.2">
      <c r="A2974" s="35" t="s">
        <v>10973</v>
      </c>
      <c r="B2974" s="35" t="s">
        <v>10974</v>
      </c>
      <c r="C2974" s="35" t="s">
        <v>10975</v>
      </c>
      <c r="D2974" s="34"/>
      <c r="E2974" s="34"/>
      <c r="F2974" s="34"/>
      <c r="G2974" s="34"/>
    </row>
    <row r="2975" spans="1:7" x14ac:dyDescent="0.2">
      <c r="A2975" s="35" t="s">
        <v>10976</v>
      </c>
      <c r="B2975" s="35" t="s">
        <v>10977</v>
      </c>
      <c r="C2975" s="35" t="s">
        <v>10978</v>
      </c>
      <c r="D2975" s="34"/>
      <c r="E2975" s="34"/>
      <c r="F2975" s="34"/>
      <c r="G2975" s="34"/>
    </row>
    <row r="2976" spans="1:7" x14ac:dyDescent="0.2">
      <c r="A2976" s="35" t="s">
        <v>10979</v>
      </c>
      <c r="B2976" s="35" t="s">
        <v>10980</v>
      </c>
      <c r="C2976" s="35" t="s">
        <v>10981</v>
      </c>
      <c r="D2976" s="34"/>
      <c r="E2976" s="34"/>
      <c r="F2976" s="34"/>
      <c r="G2976" s="34"/>
    </row>
    <row r="2977" spans="1:7" x14ac:dyDescent="0.2">
      <c r="A2977" s="35" t="s">
        <v>10982</v>
      </c>
      <c r="B2977" s="35" t="s">
        <v>10983</v>
      </c>
      <c r="C2977" s="35" t="s">
        <v>10984</v>
      </c>
      <c r="D2977" s="34"/>
      <c r="E2977" s="34"/>
      <c r="F2977" s="34"/>
      <c r="G2977" s="34"/>
    </row>
    <row r="2978" spans="1:7" x14ac:dyDescent="0.2">
      <c r="A2978" s="35" t="s">
        <v>10985</v>
      </c>
      <c r="B2978" s="35" t="s">
        <v>10986</v>
      </c>
      <c r="C2978" s="35" t="s">
        <v>10987</v>
      </c>
      <c r="D2978" s="34"/>
      <c r="E2978" s="34"/>
      <c r="F2978" s="34"/>
      <c r="G2978" s="34"/>
    </row>
    <row r="2979" spans="1:7" x14ac:dyDescent="0.2">
      <c r="A2979" s="35" t="s">
        <v>10988</v>
      </c>
      <c r="B2979" s="35" t="s">
        <v>10989</v>
      </c>
      <c r="C2979" s="35" t="s">
        <v>10990</v>
      </c>
      <c r="D2979" s="34"/>
      <c r="E2979" s="34"/>
      <c r="F2979" s="34"/>
      <c r="G2979" s="34"/>
    </row>
    <row r="2980" spans="1:7" x14ac:dyDescent="0.2">
      <c r="A2980" s="35" t="s">
        <v>10991</v>
      </c>
      <c r="B2980" s="35" t="s">
        <v>10992</v>
      </c>
      <c r="C2980" s="35" t="s">
        <v>10993</v>
      </c>
      <c r="D2980" s="34"/>
      <c r="E2980" s="34"/>
      <c r="F2980" s="34"/>
      <c r="G2980" s="34"/>
    </row>
    <row r="2981" spans="1:7" x14ac:dyDescent="0.2">
      <c r="A2981" s="35" t="s">
        <v>10994</v>
      </c>
      <c r="B2981" s="35" t="s">
        <v>10995</v>
      </c>
      <c r="C2981" s="35" t="s">
        <v>10996</v>
      </c>
      <c r="D2981" s="34"/>
      <c r="E2981" s="34"/>
      <c r="F2981" s="34"/>
      <c r="G2981" s="34"/>
    </row>
    <row r="2982" spans="1:7" x14ac:dyDescent="0.2">
      <c r="A2982" s="35" t="s">
        <v>10997</v>
      </c>
      <c r="B2982" s="35" t="s">
        <v>10998</v>
      </c>
      <c r="C2982" s="35" t="s">
        <v>10999</v>
      </c>
      <c r="D2982" s="34"/>
      <c r="E2982" s="34"/>
      <c r="F2982" s="34"/>
      <c r="G2982" s="34"/>
    </row>
    <row r="2983" spans="1:7" x14ac:dyDescent="0.2">
      <c r="A2983" s="35" t="s">
        <v>11000</v>
      </c>
      <c r="B2983" s="35" t="s">
        <v>11001</v>
      </c>
      <c r="C2983" s="35" t="s">
        <v>11002</v>
      </c>
      <c r="D2983" s="34"/>
      <c r="E2983" s="34"/>
      <c r="F2983" s="34"/>
      <c r="G2983" s="34"/>
    </row>
    <row r="2984" spans="1:7" x14ac:dyDescent="0.2">
      <c r="A2984" s="35" t="s">
        <v>11003</v>
      </c>
      <c r="B2984" s="35" t="s">
        <v>11004</v>
      </c>
      <c r="C2984" s="35" t="s">
        <v>11005</v>
      </c>
      <c r="D2984" s="34"/>
      <c r="E2984" s="34"/>
      <c r="F2984" s="34"/>
      <c r="G2984" s="34"/>
    </row>
    <row r="2985" spans="1:7" x14ac:dyDescent="0.2">
      <c r="A2985" s="35" t="s">
        <v>11006</v>
      </c>
      <c r="B2985" s="35" t="s">
        <v>11007</v>
      </c>
      <c r="C2985" s="35" t="s">
        <v>11008</v>
      </c>
      <c r="D2985" s="34"/>
      <c r="E2985" s="34"/>
      <c r="F2985" s="34"/>
      <c r="G2985" s="34"/>
    </row>
    <row r="2986" spans="1:7" x14ac:dyDescent="0.2">
      <c r="A2986" s="35" t="s">
        <v>11009</v>
      </c>
      <c r="B2986" s="35" t="s">
        <v>6861</v>
      </c>
      <c r="C2986" s="35" t="s">
        <v>11010</v>
      </c>
      <c r="D2986" s="34"/>
      <c r="E2986" s="34"/>
      <c r="F2986" s="34"/>
      <c r="G2986" s="34"/>
    </row>
    <row r="2987" spans="1:7" x14ac:dyDescent="0.2">
      <c r="A2987" s="35" t="s">
        <v>11011</v>
      </c>
      <c r="B2987" s="35" t="s">
        <v>11012</v>
      </c>
      <c r="C2987" s="35" t="s">
        <v>11013</v>
      </c>
      <c r="D2987" s="34"/>
      <c r="E2987" s="34"/>
      <c r="F2987" s="34"/>
      <c r="G2987" s="34"/>
    </row>
    <row r="2988" spans="1:7" x14ac:dyDescent="0.2">
      <c r="A2988" s="35" t="s">
        <v>11014</v>
      </c>
      <c r="B2988" s="35" t="s">
        <v>11015</v>
      </c>
      <c r="C2988" s="35" t="s">
        <v>11016</v>
      </c>
      <c r="D2988" s="34"/>
      <c r="E2988" s="34"/>
      <c r="F2988" s="34"/>
      <c r="G2988" s="34"/>
    </row>
    <row r="2989" spans="1:7" x14ac:dyDescent="0.2">
      <c r="A2989" s="35" t="s">
        <v>11017</v>
      </c>
      <c r="B2989" s="35" t="s">
        <v>11018</v>
      </c>
      <c r="C2989" s="35" t="s">
        <v>11019</v>
      </c>
      <c r="D2989" s="34"/>
      <c r="E2989" s="34"/>
      <c r="F2989" s="34"/>
      <c r="G2989" s="34"/>
    </row>
    <row r="2990" spans="1:7" x14ac:dyDescent="0.2">
      <c r="A2990" s="35" t="s">
        <v>11020</v>
      </c>
      <c r="B2990" s="35" t="s">
        <v>11021</v>
      </c>
      <c r="C2990" s="35" t="s">
        <v>11022</v>
      </c>
      <c r="D2990" s="34"/>
      <c r="E2990" s="34"/>
      <c r="F2990" s="34"/>
      <c r="G2990" s="34"/>
    </row>
    <row r="2991" spans="1:7" x14ac:dyDescent="0.2">
      <c r="A2991" s="35" t="s">
        <v>11023</v>
      </c>
      <c r="B2991" s="35" t="s">
        <v>11024</v>
      </c>
      <c r="C2991" s="35" t="s">
        <v>11025</v>
      </c>
      <c r="D2991" s="34"/>
      <c r="E2991" s="34"/>
      <c r="F2991" s="34"/>
      <c r="G2991" s="34"/>
    </row>
    <row r="2992" spans="1:7" x14ac:dyDescent="0.2">
      <c r="A2992" s="35" t="s">
        <v>11026</v>
      </c>
      <c r="B2992" s="35" t="s">
        <v>11027</v>
      </c>
      <c r="C2992" s="35" t="s">
        <v>11028</v>
      </c>
      <c r="D2992" s="34"/>
      <c r="E2992" s="34"/>
      <c r="F2992" s="34"/>
      <c r="G2992" s="34"/>
    </row>
    <row r="2993" spans="1:7" x14ac:dyDescent="0.2">
      <c r="A2993" s="35" t="s">
        <v>11029</v>
      </c>
      <c r="B2993" s="35" t="s">
        <v>11030</v>
      </c>
      <c r="C2993" s="35" t="s">
        <v>11031</v>
      </c>
      <c r="D2993" s="34"/>
      <c r="E2993" s="34"/>
      <c r="F2993" s="34"/>
      <c r="G2993" s="34"/>
    </row>
    <row r="2994" spans="1:7" x14ac:dyDescent="0.2">
      <c r="A2994" s="35" t="s">
        <v>11032</v>
      </c>
      <c r="B2994" s="35" t="s">
        <v>11033</v>
      </c>
      <c r="C2994" s="35" t="s">
        <v>11034</v>
      </c>
      <c r="D2994" s="34"/>
      <c r="E2994" s="34"/>
      <c r="F2994" s="34"/>
      <c r="G2994" s="34"/>
    </row>
    <row r="2995" spans="1:7" x14ac:dyDescent="0.2">
      <c r="A2995" s="35" t="s">
        <v>11035</v>
      </c>
      <c r="B2995" s="35" t="s">
        <v>11036</v>
      </c>
      <c r="C2995" s="35" t="s">
        <v>11037</v>
      </c>
      <c r="D2995" s="34"/>
      <c r="E2995" s="34"/>
      <c r="F2995" s="34"/>
      <c r="G2995" s="34"/>
    </row>
    <row r="2996" spans="1:7" x14ac:dyDescent="0.2">
      <c r="A2996" s="35" t="s">
        <v>11038</v>
      </c>
      <c r="B2996" s="35" t="s">
        <v>11039</v>
      </c>
      <c r="C2996" s="35" t="s">
        <v>11040</v>
      </c>
      <c r="D2996" s="34"/>
      <c r="E2996" s="34"/>
      <c r="F2996" s="34"/>
      <c r="G2996" s="34"/>
    </row>
    <row r="2997" spans="1:7" x14ac:dyDescent="0.2">
      <c r="A2997" s="35" t="s">
        <v>11041</v>
      </c>
      <c r="B2997" s="35" t="s">
        <v>11042</v>
      </c>
      <c r="C2997" s="35" t="s">
        <v>11043</v>
      </c>
      <c r="D2997" s="34"/>
      <c r="E2997" s="34"/>
      <c r="F2997" s="34"/>
      <c r="G2997" s="34"/>
    </row>
    <row r="2998" spans="1:7" x14ac:dyDescent="0.2">
      <c r="A2998" s="35" t="s">
        <v>11044</v>
      </c>
      <c r="B2998" s="35" t="s">
        <v>11045</v>
      </c>
      <c r="C2998" s="35" t="s">
        <v>11046</v>
      </c>
      <c r="D2998" s="34"/>
      <c r="E2998" s="34"/>
      <c r="F2998" s="34"/>
      <c r="G2998" s="34"/>
    </row>
    <row r="2999" spans="1:7" x14ac:dyDescent="0.2">
      <c r="A2999" s="35" t="s">
        <v>11047</v>
      </c>
      <c r="B2999" s="35" t="s">
        <v>11048</v>
      </c>
      <c r="C2999" s="35" t="s">
        <v>11049</v>
      </c>
      <c r="D2999" s="34"/>
      <c r="E2999" s="34"/>
      <c r="F2999" s="34"/>
      <c r="G2999" s="34"/>
    </row>
    <row r="3000" spans="1:7" x14ac:dyDescent="0.2">
      <c r="A3000" s="35" t="s">
        <v>11050</v>
      </c>
      <c r="B3000" s="35" t="s">
        <v>11051</v>
      </c>
      <c r="C3000" s="35" t="s">
        <v>11052</v>
      </c>
      <c r="D3000" s="34"/>
      <c r="E3000" s="34"/>
      <c r="F3000" s="34"/>
      <c r="G3000" s="34"/>
    </row>
    <row r="3001" spans="1:7" x14ac:dyDescent="0.2">
      <c r="A3001" s="35" t="s">
        <v>11053</v>
      </c>
      <c r="B3001" s="35" t="s">
        <v>3601</v>
      </c>
      <c r="C3001" s="35" t="s">
        <v>11054</v>
      </c>
      <c r="D3001" s="34"/>
      <c r="E3001" s="34"/>
      <c r="F3001" s="34"/>
      <c r="G3001" s="34"/>
    </row>
    <row r="3002" spans="1:7" x14ac:dyDescent="0.2">
      <c r="A3002" s="35" t="s">
        <v>11055</v>
      </c>
      <c r="B3002" s="35" t="s">
        <v>11056</v>
      </c>
      <c r="C3002" s="35" t="s">
        <v>11057</v>
      </c>
      <c r="D3002" s="34"/>
      <c r="E3002" s="34"/>
      <c r="F3002" s="34"/>
      <c r="G3002" s="34"/>
    </row>
    <row r="3003" spans="1:7" x14ac:dyDescent="0.2">
      <c r="A3003" s="35" t="s">
        <v>11058</v>
      </c>
      <c r="B3003" s="35" t="s">
        <v>11059</v>
      </c>
      <c r="C3003" s="35" t="s">
        <v>11060</v>
      </c>
      <c r="D3003" s="34"/>
      <c r="E3003" s="34"/>
      <c r="F3003" s="34"/>
      <c r="G3003" s="34"/>
    </row>
    <row r="3004" spans="1:7" x14ac:dyDescent="0.2">
      <c r="A3004" s="35" t="s">
        <v>11061</v>
      </c>
      <c r="B3004" s="35" t="s">
        <v>11062</v>
      </c>
      <c r="C3004" s="35" t="s">
        <v>11063</v>
      </c>
      <c r="D3004" s="34"/>
      <c r="E3004" s="34"/>
      <c r="F3004" s="34"/>
      <c r="G3004" s="34"/>
    </row>
    <row r="3005" spans="1:7" x14ac:dyDescent="0.2">
      <c r="A3005" s="35" t="s">
        <v>11064</v>
      </c>
      <c r="B3005" s="35" t="s">
        <v>11065</v>
      </c>
      <c r="C3005" s="35" t="s">
        <v>11066</v>
      </c>
      <c r="D3005" s="34"/>
      <c r="E3005" s="34"/>
      <c r="F3005" s="34"/>
      <c r="G3005" s="34"/>
    </row>
    <row r="3006" spans="1:7" x14ac:dyDescent="0.2">
      <c r="A3006" s="35" t="s">
        <v>11067</v>
      </c>
      <c r="B3006" s="35" t="s">
        <v>11068</v>
      </c>
      <c r="C3006" s="35" t="s">
        <v>11069</v>
      </c>
      <c r="D3006" s="34"/>
      <c r="E3006" s="34"/>
      <c r="F3006" s="34"/>
      <c r="G3006" s="34"/>
    </row>
    <row r="3007" spans="1:7" x14ac:dyDescent="0.2">
      <c r="A3007" s="35" t="s">
        <v>11070</v>
      </c>
      <c r="B3007" s="35" t="s">
        <v>11071</v>
      </c>
      <c r="C3007" s="35" t="s">
        <v>11072</v>
      </c>
      <c r="D3007" s="34"/>
      <c r="E3007" s="34"/>
      <c r="F3007" s="34"/>
      <c r="G3007" s="34"/>
    </row>
    <row r="3008" spans="1:7" x14ac:dyDescent="0.2">
      <c r="A3008" s="35" t="s">
        <v>11073</v>
      </c>
      <c r="B3008" s="35" t="s">
        <v>11074</v>
      </c>
      <c r="C3008" s="35" t="s">
        <v>11075</v>
      </c>
      <c r="D3008" s="34"/>
      <c r="E3008" s="34"/>
      <c r="F3008" s="34"/>
      <c r="G3008" s="34"/>
    </row>
    <row r="3009" spans="1:7" x14ac:dyDescent="0.2">
      <c r="A3009" s="35" t="s">
        <v>11076</v>
      </c>
      <c r="B3009" s="35" t="s">
        <v>11077</v>
      </c>
      <c r="C3009" s="35" t="s">
        <v>11078</v>
      </c>
      <c r="D3009" s="34"/>
      <c r="E3009" s="34"/>
      <c r="F3009" s="34"/>
      <c r="G3009" s="34"/>
    </row>
    <row r="3010" spans="1:7" x14ac:dyDescent="0.2">
      <c r="A3010" s="35" t="s">
        <v>11079</v>
      </c>
      <c r="B3010" s="35" t="s">
        <v>11080</v>
      </c>
      <c r="C3010" s="35" t="s">
        <v>11081</v>
      </c>
      <c r="D3010" s="34"/>
      <c r="E3010" s="34"/>
      <c r="F3010" s="34"/>
      <c r="G3010" s="34"/>
    </row>
    <row r="3011" spans="1:7" x14ac:dyDescent="0.2">
      <c r="A3011" s="35" t="s">
        <v>11082</v>
      </c>
      <c r="B3011" s="35" t="s">
        <v>11083</v>
      </c>
      <c r="C3011" s="35" t="s">
        <v>11084</v>
      </c>
      <c r="D3011" s="34"/>
      <c r="E3011" s="34"/>
      <c r="F3011" s="34"/>
      <c r="G3011" s="34"/>
    </row>
    <row r="3012" spans="1:7" x14ac:dyDescent="0.2">
      <c r="A3012" s="35" t="s">
        <v>11085</v>
      </c>
      <c r="B3012" s="35" t="s">
        <v>11086</v>
      </c>
      <c r="C3012" s="35" t="s">
        <v>11087</v>
      </c>
      <c r="D3012" s="34"/>
      <c r="E3012" s="34"/>
      <c r="F3012" s="34"/>
      <c r="G3012" s="34"/>
    </row>
    <row r="3013" spans="1:7" x14ac:dyDescent="0.2">
      <c r="A3013" s="35" t="s">
        <v>11088</v>
      </c>
      <c r="B3013" s="35" t="s">
        <v>11089</v>
      </c>
      <c r="C3013" s="35" t="s">
        <v>11090</v>
      </c>
      <c r="D3013" s="34"/>
      <c r="E3013" s="34"/>
      <c r="F3013" s="34"/>
      <c r="G3013" s="34"/>
    </row>
    <row r="3014" spans="1:7" x14ac:dyDescent="0.2">
      <c r="A3014" s="35" t="s">
        <v>11091</v>
      </c>
      <c r="B3014" s="35" t="s">
        <v>11092</v>
      </c>
      <c r="C3014" s="35" t="s">
        <v>11093</v>
      </c>
      <c r="D3014" s="34"/>
      <c r="E3014" s="34"/>
      <c r="F3014" s="34"/>
      <c r="G3014" s="34"/>
    </row>
    <row r="3015" spans="1:7" x14ac:dyDescent="0.2">
      <c r="A3015" s="35" t="s">
        <v>11094</v>
      </c>
      <c r="B3015" s="35" t="s">
        <v>11095</v>
      </c>
      <c r="C3015" s="35" t="s">
        <v>11096</v>
      </c>
      <c r="D3015" s="34"/>
      <c r="E3015" s="34"/>
      <c r="F3015" s="34"/>
      <c r="G3015" s="34"/>
    </row>
    <row r="3016" spans="1:7" x14ac:dyDescent="0.2">
      <c r="A3016" s="35" t="s">
        <v>11097</v>
      </c>
      <c r="B3016" s="35" t="s">
        <v>11098</v>
      </c>
      <c r="C3016" s="35" t="s">
        <v>11099</v>
      </c>
      <c r="D3016" s="34"/>
      <c r="E3016" s="34"/>
      <c r="F3016" s="34"/>
      <c r="G3016" s="34"/>
    </row>
    <row r="3017" spans="1:7" x14ac:dyDescent="0.2">
      <c r="A3017" s="35" t="s">
        <v>11100</v>
      </c>
      <c r="B3017" s="35" t="s">
        <v>11101</v>
      </c>
      <c r="C3017" s="35" t="s">
        <v>11102</v>
      </c>
      <c r="D3017" s="34"/>
      <c r="E3017" s="34"/>
      <c r="F3017" s="34"/>
      <c r="G3017" s="34"/>
    </row>
    <row r="3018" spans="1:7" x14ac:dyDescent="0.2">
      <c r="A3018" s="35" t="s">
        <v>11103</v>
      </c>
      <c r="B3018" s="35" t="s">
        <v>9720</v>
      </c>
      <c r="C3018" s="35" t="s">
        <v>11104</v>
      </c>
      <c r="D3018" s="34"/>
      <c r="E3018" s="34"/>
      <c r="F3018" s="34"/>
      <c r="G3018" s="34"/>
    </row>
    <row r="3019" spans="1:7" x14ac:dyDescent="0.2">
      <c r="A3019" s="35" t="s">
        <v>11105</v>
      </c>
      <c r="B3019" s="35" t="s">
        <v>11106</v>
      </c>
      <c r="C3019" s="35" t="s">
        <v>11107</v>
      </c>
      <c r="D3019" s="34"/>
      <c r="E3019" s="34"/>
      <c r="F3019" s="34"/>
      <c r="G3019" s="34"/>
    </row>
    <row r="3020" spans="1:7" x14ac:dyDescent="0.2">
      <c r="A3020" s="35" t="s">
        <v>11108</v>
      </c>
      <c r="B3020" s="35" t="s">
        <v>11109</v>
      </c>
      <c r="C3020" s="35" t="s">
        <v>11110</v>
      </c>
      <c r="D3020" s="34"/>
      <c r="E3020" s="34"/>
      <c r="F3020" s="34"/>
      <c r="G3020" s="34"/>
    </row>
    <row r="3021" spans="1:7" x14ac:dyDescent="0.2">
      <c r="A3021" s="35" t="s">
        <v>11111</v>
      </c>
      <c r="B3021" s="35" t="s">
        <v>11112</v>
      </c>
      <c r="C3021" s="35" t="s">
        <v>11113</v>
      </c>
      <c r="D3021" s="34"/>
      <c r="E3021" s="34"/>
      <c r="F3021" s="34"/>
      <c r="G3021" s="34"/>
    </row>
    <row r="3022" spans="1:7" x14ac:dyDescent="0.2">
      <c r="A3022" s="35" t="s">
        <v>11114</v>
      </c>
      <c r="B3022" s="35" t="s">
        <v>11115</v>
      </c>
      <c r="C3022" s="35" t="s">
        <v>11116</v>
      </c>
      <c r="D3022" s="34"/>
      <c r="E3022" s="34"/>
      <c r="F3022" s="34"/>
      <c r="G3022" s="34"/>
    </row>
    <row r="3023" spans="1:7" x14ac:dyDescent="0.2">
      <c r="A3023" s="35" t="s">
        <v>11117</v>
      </c>
      <c r="B3023" s="35" t="s">
        <v>11118</v>
      </c>
      <c r="C3023" s="35" t="s">
        <v>11119</v>
      </c>
      <c r="D3023" s="34"/>
      <c r="E3023" s="34"/>
      <c r="F3023" s="34"/>
      <c r="G3023" s="34"/>
    </row>
    <row r="3024" spans="1:7" x14ac:dyDescent="0.2">
      <c r="A3024" s="35" t="s">
        <v>11120</v>
      </c>
      <c r="B3024" s="35" t="s">
        <v>11121</v>
      </c>
      <c r="C3024" s="35" t="s">
        <v>11122</v>
      </c>
      <c r="D3024" s="34"/>
      <c r="E3024" s="34"/>
      <c r="F3024" s="34"/>
      <c r="G3024" s="34"/>
    </row>
    <row r="3025" spans="1:7" x14ac:dyDescent="0.2">
      <c r="A3025" s="35" t="s">
        <v>11123</v>
      </c>
      <c r="B3025" s="35" t="s">
        <v>11124</v>
      </c>
      <c r="C3025" s="35" t="s">
        <v>11125</v>
      </c>
      <c r="D3025" s="34"/>
      <c r="E3025" s="34"/>
      <c r="F3025" s="34"/>
      <c r="G3025" s="34"/>
    </row>
    <row r="3026" spans="1:7" x14ac:dyDescent="0.2">
      <c r="A3026" s="35" t="s">
        <v>11126</v>
      </c>
      <c r="B3026" s="35" t="s">
        <v>11127</v>
      </c>
      <c r="C3026" s="35" t="s">
        <v>11128</v>
      </c>
      <c r="D3026" s="34"/>
      <c r="E3026" s="34"/>
      <c r="F3026" s="34"/>
      <c r="G3026" s="34"/>
    </row>
    <row r="3027" spans="1:7" x14ac:dyDescent="0.2">
      <c r="A3027" s="35" t="s">
        <v>11129</v>
      </c>
      <c r="B3027" s="35" t="s">
        <v>11130</v>
      </c>
      <c r="C3027" s="35" t="s">
        <v>11131</v>
      </c>
      <c r="D3027" s="34"/>
      <c r="E3027" s="34"/>
      <c r="F3027" s="34"/>
      <c r="G3027" s="34"/>
    </row>
    <row r="3028" spans="1:7" x14ac:dyDescent="0.2">
      <c r="A3028" s="35" t="s">
        <v>11132</v>
      </c>
      <c r="B3028" s="35" t="s">
        <v>2583</v>
      </c>
      <c r="C3028" s="35" t="s">
        <v>11133</v>
      </c>
      <c r="D3028" s="34"/>
      <c r="E3028" s="34"/>
      <c r="F3028" s="34"/>
      <c r="G3028" s="34"/>
    </row>
    <row r="3029" spans="1:7" x14ac:dyDescent="0.2">
      <c r="A3029" s="35" t="s">
        <v>11134</v>
      </c>
      <c r="B3029" s="35" t="s">
        <v>11135</v>
      </c>
      <c r="C3029" s="35" t="s">
        <v>11136</v>
      </c>
      <c r="D3029" s="34"/>
      <c r="E3029" s="34"/>
      <c r="F3029" s="34"/>
      <c r="G3029" s="34"/>
    </row>
    <row r="3030" spans="1:7" x14ac:dyDescent="0.2">
      <c r="A3030" s="35" t="s">
        <v>11137</v>
      </c>
      <c r="B3030" s="35" t="s">
        <v>11138</v>
      </c>
      <c r="C3030" s="35" t="s">
        <v>11139</v>
      </c>
      <c r="D3030" s="34"/>
      <c r="E3030" s="34"/>
      <c r="F3030" s="34"/>
      <c r="G3030" s="34"/>
    </row>
    <row r="3031" spans="1:7" x14ac:dyDescent="0.2">
      <c r="A3031" s="35" t="s">
        <v>11140</v>
      </c>
      <c r="B3031" s="35" t="s">
        <v>11141</v>
      </c>
      <c r="C3031" s="35" t="s">
        <v>11142</v>
      </c>
      <c r="D3031" s="34"/>
      <c r="E3031" s="34"/>
      <c r="F3031" s="34"/>
      <c r="G3031" s="34"/>
    </row>
    <row r="3032" spans="1:7" x14ac:dyDescent="0.2">
      <c r="A3032" s="35" t="s">
        <v>11143</v>
      </c>
      <c r="B3032" s="35" t="s">
        <v>2221</v>
      </c>
      <c r="C3032" s="35" t="s">
        <v>11144</v>
      </c>
      <c r="D3032" s="34"/>
      <c r="E3032" s="34"/>
      <c r="F3032" s="34"/>
      <c r="G3032" s="34"/>
    </row>
    <row r="3033" spans="1:7" x14ac:dyDescent="0.2">
      <c r="A3033" s="35" t="s">
        <v>11145</v>
      </c>
      <c r="B3033" s="35" t="s">
        <v>11146</v>
      </c>
      <c r="C3033" s="35" t="s">
        <v>11147</v>
      </c>
      <c r="D3033" s="34"/>
      <c r="E3033" s="34"/>
      <c r="F3033" s="34"/>
      <c r="G3033" s="34"/>
    </row>
    <row r="3034" spans="1:7" x14ac:dyDescent="0.2">
      <c r="A3034" s="35" t="s">
        <v>11148</v>
      </c>
      <c r="B3034" s="35" t="s">
        <v>6811</v>
      </c>
      <c r="C3034" s="35" t="s">
        <v>11149</v>
      </c>
      <c r="D3034" s="34"/>
      <c r="E3034" s="34"/>
      <c r="F3034" s="34"/>
      <c r="G3034" s="34"/>
    </row>
    <row r="3035" spans="1:7" x14ac:dyDescent="0.2">
      <c r="A3035" s="35" t="s">
        <v>11150</v>
      </c>
      <c r="B3035" s="35" t="s">
        <v>11151</v>
      </c>
      <c r="C3035" s="35" t="s">
        <v>11152</v>
      </c>
      <c r="D3035" s="34"/>
      <c r="E3035" s="34"/>
      <c r="F3035" s="34"/>
      <c r="G3035" s="34"/>
    </row>
    <row r="3036" spans="1:7" x14ac:dyDescent="0.2">
      <c r="A3036" s="35" t="s">
        <v>11153</v>
      </c>
      <c r="B3036" s="35" t="s">
        <v>11154</v>
      </c>
      <c r="C3036" s="35" t="s">
        <v>11155</v>
      </c>
      <c r="D3036" s="34"/>
      <c r="E3036" s="34"/>
      <c r="F3036" s="34"/>
      <c r="G3036" s="34"/>
    </row>
    <row r="3037" spans="1:7" x14ac:dyDescent="0.2">
      <c r="A3037" s="35" t="s">
        <v>11156</v>
      </c>
      <c r="B3037" s="35" t="s">
        <v>11157</v>
      </c>
      <c r="C3037" s="35" t="s">
        <v>11158</v>
      </c>
      <c r="D3037" s="34"/>
      <c r="E3037" s="34"/>
      <c r="F3037" s="34"/>
      <c r="G3037" s="34"/>
    </row>
    <row r="3038" spans="1:7" x14ac:dyDescent="0.2">
      <c r="A3038" s="35" t="s">
        <v>11159</v>
      </c>
      <c r="B3038" s="35" t="s">
        <v>11160</v>
      </c>
      <c r="C3038" s="35" t="s">
        <v>11161</v>
      </c>
      <c r="D3038" s="34"/>
      <c r="E3038" s="34"/>
      <c r="F3038" s="34"/>
      <c r="G3038" s="34"/>
    </row>
    <row r="3039" spans="1:7" x14ac:dyDescent="0.2">
      <c r="A3039" s="35" t="s">
        <v>11162</v>
      </c>
      <c r="B3039" s="35" t="s">
        <v>11163</v>
      </c>
      <c r="C3039" s="35" t="s">
        <v>11164</v>
      </c>
      <c r="D3039" s="34"/>
      <c r="E3039" s="34"/>
      <c r="F3039" s="34"/>
      <c r="G3039" s="34"/>
    </row>
    <row r="3040" spans="1:7" x14ac:dyDescent="0.2">
      <c r="A3040" s="35" t="s">
        <v>11165</v>
      </c>
      <c r="B3040" s="35" t="s">
        <v>11166</v>
      </c>
      <c r="C3040" s="35" t="s">
        <v>11167</v>
      </c>
      <c r="D3040" s="34"/>
      <c r="E3040" s="34"/>
      <c r="F3040" s="34"/>
      <c r="G3040" s="34"/>
    </row>
    <row r="3041" spans="1:7" x14ac:dyDescent="0.2">
      <c r="A3041" s="35" t="s">
        <v>11168</v>
      </c>
      <c r="B3041" s="35" t="s">
        <v>11169</v>
      </c>
      <c r="C3041" s="35" t="s">
        <v>11170</v>
      </c>
      <c r="D3041" s="34"/>
      <c r="E3041" s="34"/>
      <c r="F3041" s="34"/>
      <c r="G3041" s="34"/>
    </row>
    <row r="3042" spans="1:7" x14ac:dyDescent="0.2">
      <c r="A3042" s="35" t="s">
        <v>11171</v>
      </c>
      <c r="B3042" s="35" t="s">
        <v>11172</v>
      </c>
      <c r="C3042" s="35" t="s">
        <v>11173</v>
      </c>
      <c r="D3042" s="34"/>
      <c r="E3042" s="34"/>
      <c r="F3042" s="34"/>
      <c r="G3042" s="34"/>
    </row>
    <row r="3043" spans="1:7" x14ac:dyDescent="0.2">
      <c r="A3043" s="35" t="s">
        <v>11174</v>
      </c>
      <c r="B3043" s="35" t="s">
        <v>11175</v>
      </c>
      <c r="C3043" s="35" t="s">
        <v>11176</v>
      </c>
      <c r="D3043" s="34"/>
      <c r="E3043" s="34"/>
      <c r="F3043" s="34"/>
      <c r="G3043" s="34"/>
    </row>
    <row r="3044" spans="1:7" x14ac:dyDescent="0.2">
      <c r="A3044" s="35" t="s">
        <v>11177</v>
      </c>
      <c r="B3044" s="35" t="s">
        <v>11178</v>
      </c>
      <c r="C3044" s="35" t="s">
        <v>11179</v>
      </c>
      <c r="D3044" s="34"/>
      <c r="E3044" s="34"/>
      <c r="F3044" s="34"/>
      <c r="G3044" s="34"/>
    </row>
    <row r="3045" spans="1:7" x14ac:dyDescent="0.2">
      <c r="A3045" s="35" t="s">
        <v>11180</v>
      </c>
      <c r="B3045" s="35" t="s">
        <v>11181</v>
      </c>
      <c r="C3045" s="35" t="s">
        <v>11182</v>
      </c>
      <c r="D3045" s="34"/>
      <c r="E3045" s="34"/>
      <c r="F3045" s="34"/>
      <c r="G3045" s="34"/>
    </row>
    <row r="3046" spans="1:7" x14ac:dyDescent="0.2">
      <c r="A3046" s="35" t="s">
        <v>11183</v>
      </c>
      <c r="B3046" s="35" t="s">
        <v>11184</v>
      </c>
      <c r="C3046" s="35" t="s">
        <v>11185</v>
      </c>
      <c r="D3046" s="34"/>
      <c r="E3046" s="34"/>
      <c r="F3046" s="34"/>
      <c r="G3046" s="34"/>
    </row>
    <row r="3047" spans="1:7" x14ac:dyDescent="0.2">
      <c r="A3047" s="35" t="s">
        <v>11186</v>
      </c>
      <c r="B3047" s="35" t="s">
        <v>11187</v>
      </c>
      <c r="C3047" s="35" t="s">
        <v>11188</v>
      </c>
      <c r="D3047" s="34"/>
      <c r="E3047" s="34"/>
      <c r="F3047" s="34"/>
      <c r="G3047" s="34"/>
    </row>
    <row r="3048" spans="1:7" x14ac:dyDescent="0.2">
      <c r="A3048" s="35" t="s">
        <v>11189</v>
      </c>
      <c r="B3048" s="35" t="s">
        <v>11190</v>
      </c>
      <c r="C3048" s="35" t="s">
        <v>11191</v>
      </c>
      <c r="D3048" s="34"/>
      <c r="E3048" s="34"/>
      <c r="F3048" s="34"/>
      <c r="G3048" s="34"/>
    </row>
    <row r="3049" spans="1:7" x14ac:dyDescent="0.2">
      <c r="A3049" s="35" t="s">
        <v>11192</v>
      </c>
      <c r="B3049" s="35" t="s">
        <v>11193</v>
      </c>
      <c r="C3049" s="35" t="s">
        <v>11194</v>
      </c>
      <c r="D3049" s="34"/>
      <c r="E3049" s="34"/>
      <c r="F3049" s="34"/>
      <c r="G3049" s="34"/>
    </row>
    <row r="3050" spans="1:7" x14ac:dyDescent="0.2">
      <c r="A3050" s="35" t="s">
        <v>11195</v>
      </c>
      <c r="B3050" s="35" t="s">
        <v>11196</v>
      </c>
      <c r="C3050" s="35" t="s">
        <v>11197</v>
      </c>
      <c r="D3050" s="34"/>
      <c r="E3050" s="34"/>
      <c r="F3050" s="34"/>
      <c r="G3050" s="34"/>
    </row>
    <row r="3051" spans="1:7" x14ac:dyDescent="0.2">
      <c r="A3051" s="35" t="s">
        <v>11198</v>
      </c>
      <c r="B3051" s="35" t="s">
        <v>11199</v>
      </c>
      <c r="C3051" s="35" t="s">
        <v>11200</v>
      </c>
      <c r="D3051" s="34"/>
      <c r="E3051" s="34"/>
      <c r="F3051" s="34"/>
      <c r="G3051" s="34"/>
    </row>
    <row r="3052" spans="1:7" x14ac:dyDescent="0.2">
      <c r="A3052" s="35" t="s">
        <v>11201</v>
      </c>
      <c r="B3052" s="35" t="s">
        <v>11202</v>
      </c>
      <c r="C3052" s="35" t="s">
        <v>11203</v>
      </c>
      <c r="D3052" s="34"/>
      <c r="E3052" s="34"/>
      <c r="F3052" s="34"/>
      <c r="G3052" s="34"/>
    </row>
    <row r="3053" spans="1:7" x14ac:dyDescent="0.2">
      <c r="A3053" s="35" t="s">
        <v>11204</v>
      </c>
      <c r="B3053" s="35" t="s">
        <v>11205</v>
      </c>
      <c r="C3053" s="35" t="s">
        <v>11206</v>
      </c>
      <c r="D3053" s="34"/>
      <c r="E3053" s="34"/>
      <c r="F3053" s="34"/>
      <c r="G3053" s="34"/>
    </row>
    <row r="3054" spans="1:7" x14ac:dyDescent="0.2">
      <c r="A3054" s="35" t="s">
        <v>11207</v>
      </c>
      <c r="B3054" s="35" t="s">
        <v>11208</v>
      </c>
      <c r="C3054" s="35" t="s">
        <v>11209</v>
      </c>
      <c r="D3054" s="34"/>
      <c r="E3054" s="34"/>
      <c r="F3054" s="34"/>
      <c r="G3054" s="34"/>
    </row>
    <row r="3055" spans="1:7" x14ac:dyDescent="0.2">
      <c r="A3055" s="35" t="s">
        <v>11210</v>
      </c>
      <c r="B3055" s="35" t="s">
        <v>11211</v>
      </c>
      <c r="C3055" s="35" t="s">
        <v>11212</v>
      </c>
      <c r="D3055" s="34"/>
      <c r="E3055" s="34"/>
      <c r="F3055" s="34"/>
      <c r="G3055" s="34"/>
    </row>
    <row r="3056" spans="1:7" x14ac:dyDescent="0.2">
      <c r="A3056" s="35" t="s">
        <v>11213</v>
      </c>
      <c r="B3056" s="35" t="s">
        <v>11214</v>
      </c>
      <c r="C3056" s="35" t="s">
        <v>11215</v>
      </c>
      <c r="D3056" s="34"/>
      <c r="E3056" s="34"/>
      <c r="F3056" s="34"/>
      <c r="G3056" s="34"/>
    </row>
    <row r="3057" spans="1:7" x14ac:dyDescent="0.2">
      <c r="A3057" s="35" t="s">
        <v>11216</v>
      </c>
      <c r="B3057" s="35" t="s">
        <v>11217</v>
      </c>
      <c r="C3057" s="35" t="s">
        <v>11218</v>
      </c>
      <c r="D3057" s="34"/>
      <c r="E3057" s="34"/>
      <c r="F3057" s="34"/>
      <c r="G3057" s="34"/>
    </row>
    <row r="3058" spans="1:7" x14ac:dyDescent="0.2">
      <c r="A3058" s="35" t="s">
        <v>11219</v>
      </c>
      <c r="B3058" s="35" t="s">
        <v>11220</v>
      </c>
      <c r="C3058" s="35" t="s">
        <v>11221</v>
      </c>
      <c r="D3058" s="34"/>
      <c r="E3058" s="34"/>
      <c r="F3058" s="34"/>
      <c r="G3058" s="34"/>
    </row>
    <row r="3059" spans="1:7" x14ac:dyDescent="0.2">
      <c r="A3059" s="35" t="s">
        <v>11222</v>
      </c>
      <c r="B3059" s="35" t="s">
        <v>11223</v>
      </c>
      <c r="C3059" s="35" t="s">
        <v>11224</v>
      </c>
      <c r="D3059" s="34"/>
      <c r="E3059" s="34"/>
      <c r="F3059" s="34"/>
      <c r="G3059" s="34"/>
    </row>
    <row r="3060" spans="1:7" x14ac:dyDescent="0.2">
      <c r="A3060" s="35" t="s">
        <v>11225</v>
      </c>
      <c r="B3060" s="35" t="s">
        <v>11226</v>
      </c>
      <c r="C3060" s="35" t="s">
        <v>11227</v>
      </c>
      <c r="D3060" s="34"/>
      <c r="E3060" s="34"/>
      <c r="F3060" s="34"/>
      <c r="G3060" s="34"/>
    </row>
    <row r="3061" spans="1:7" x14ac:dyDescent="0.2">
      <c r="A3061" s="35" t="s">
        <v>11228</v>
      </c>
      <c r="B3061" s="35" t="s">
        <v>11229</v>
      </c>
      <c r="C3061" s="35" t="s">
        <v>11230</v>
      </c>
      <c r="D3061" s="34"/>
      <c r="E3061" s="34"/>
      <c r="F3061" s="34"/>
      <c r="G3061" s="34"/>
    </row>
    <row r="3062" spans="1:7" x14ac:dyDescent="0.2">
      <c r="A3062" s="35" t="s">
        <v>11231</v>
      </c>
      <c r="B3062" s="35" t="s">
        <v>11232</v>
      </c>
      <c r="C3062" s="35" t="s">
        <v>11233</v>
      </c>
      <c r="D3062" s="34"/>
      <c r="E3062" s="34"/>
      <c r="F3062" s="34"/>
      <c r="G3062" s="34"/>
    </row>
    <row r="3063" spans="1:7" x14ac:dyDescent="0.2">
      <c r="A3063" s="35" t="s">
        <v>11234</v>
      </c>
      <c r="B3063" s="35" t="s">
        <v>11235</v>
      </c>
      <c r="C3063" s="35" t="s">
        <v>11236</v>
      </c>
      <c r="D3063" s="34"/>
      <c r="E3063" s="34"/>
      <c r="F3063" s="34"/>
      <c r="G3063" s="34"/>
    </row>
    <row r="3064" spans="1:7" x14ac:dyDescent="0.2">
      <c r="A3064" s="35" t="s">
        <v>11237</v>
      </c>
      <c r="B3064" s="35" t="s">
        <v>11238</v>
      </c>
      <c r="C3064" s="35" t="s">
        <v>11239</v>
      </c>
      <c r="D3064" s="34"/>
      <c r="E3064" s="34"/>
      <c r="F3064" s="34"/>
      <c r="G3064" s="34"/>
    </row>
    <row r="3065" spans="1:7" x14ac:dyDescent="0.2">
      <c r="A3065" s="35" t="s">
        <v>11240</v>
      </c>
      <c r="B3065" s="35" t="s">
        <v>11241</v>
      </c>
      <c r="C3065" s="35" t="s">
        <v>11242</v>
      </c>
      <c r="D3065" s="34"/>
      <c r="E3065" s="34"/>
      <c r="F3065" s="34"/>
      <c r="G3065" s="34"/>
    </row>
    <row r="3066" spans="1:7" x14ac:dyDescent="0.2">
      <c r="A3066" s="35" t="s">
        <v>11243</v>
      </c>
      <c r="B3066" s="35" t="s">
        <v>11244</v>
      </c>
      <c r="C3066" s="35" t="s">
        <v>11245</v>
      </c>
      <c r="D3066" s="34"/>
      <c r="E3066" s="34"/>
      <c r="F3066" s="34"/>
      <c r="G3066" s="34"/>
    </row>
    <row r="3067" spans="1:7" x14ac:dyDescent="0.2">
      <c r="A3067" s="35" t="s">
        <v>11246</v>
      </c>
      <c r="B3067" s="35" t="s">
        <v>11247</v>
      </c>
      <c r="C3067" s="35" t="s">
        <v>11248</v>
      </c>
      <c r="D3067" s="34"/>
      <c r="E3067" s="34"/>
      <c r="F3067" s="34"/>
      <c r="G3067" s="34"/>
    </row>
    <row r="3068" spans="1:7" x14ac:dyDescent="0.2">
      <c r="A3068" s="35" t="s">
        <v>3425</v>
      </c>
      <c r="B3068" s="35" t="s">
        <v>11249</v>
      </c>
      <c r="C3068" s="35" t="s">
        <v>11250</v>
      </c>
      <c r="D3068" s="34"/>
      <c r="E3068" s="34"/>
      <c r="F3068" s="34"/>
      <c r="G3068" s="34"/>
    </row>
    <row r="3069" spans="1:7" x14ac:dyDescent="0.2">
      <c r="A3069" s="35" t="s">
        <v>11251</v>
      </c>
      <c r="B3069" s="35" t="s">
        <v>11252</v>
      </c>
      <c r="C3069" s="35" t="s">
        <v>11253</v>
      </c>
      <c r="D3069" s="34"/>
      <c r="E3069" s="34"/>
      <c r="F3069" s="34"/>
      <c r="G3069" s="34"/>
    </row>
    <row r="3070" spans="1:7" x14ac:dyDescent="0.2">
      <c r="A3070" s="35" t="s">
        <v>11254</v>
      </c>
      <c r="B3070" s="35" t="s">
        <v>11255</v>
      </c>
      <c r="C3070" s="35" t="s">
        <v>11256</v>
      </c>
      <c r="D3070" s="34"/>
      <c r="E3070" s="34"/>
      <c r="F3070" s="34"/>
      <c r="G3070" s="34"/>
    </row>
    <row r="3071" spans="1:7" x14ac:dyDescent="0.2">
      <c r="A3071" s="35" t="s">
        <v>11257</v>
      </c>
      <c r="B3071" s="35" t="s">
        <v>11258</v>
      </c>
      <c r="C3071" s="35" t="s">
        <v>11259</v>
      </c>
      <c r="D3071" s="34"/>
      <c r="E3071" s="34"/>
      <c r="F3071" s="34"/>
      <c r="G3071" s="34"/>
    </row>
    <row r="3072" spans="1:7" x14ac:dyDescent="0.2">
      <c r="A3072" s="35" t="s">
        <v>11260</v>
      </c>
      <c r="B3072" s="35" t="s">
        <v>11261</v>
      </c>
      <c r="C3072" s="35" t="s">
        <v>11262</v>
      </c>
      <c r="D3072" s="34"/>
      <c r="E3072" s="34"/>
      <c r="F3072" s="34"/>
      <c r="G3072" s="34"/>
    </row>
    <row r="3073" spans="1:7" x14ac:dyDescent="0.2">
      <c r="A3073" s="35" t="s">
        <v>11263</v>
      </c>
      <c r="B3073" s="35" t="s">
        <v>11264</v>
      </c>
      <c r="C3073" s="35" t="s">
        <v>11265</v>
      </c>
      <c r="D3073" s="34"/>
      <c r="E3073" s="34"/>
      <c r="F3073" s="34"/>
      <c r="G3073" s="34"/>
    </row>
    <row r="3074" spans="1:7" x14ac:dyDescent="0.2">
      <c r="A3074" s="35" t="s">
        <v>11266</v>
      </c>
      <c r="B3074" s="35" t="s">
        <v>11267</v>
      </c>
      <c r="C3074" s="35" t="s">
        <v>11268</v>
      </c>
      <c r="D3074" s="34"/>
      <c r="E3074" s="34"/>
      <c r="F3074" s="34"/>
      <c r="G3074" s="34"/>
    </row>
    <row r="3075" spans="1:7" x14ac:dyDescent="0.2">
      <c r="A3075" s="35" t="s">
        <v>11269</v>
      </c>
      <c r="B3075" s="35" t="s">
        <v>11270</v>
      </c>
      <c r="C3075" s="35" t="s">
        <v>11271</v>
      </c>
      <c r="D3075" s="34"/>
      <c r="E3075" s="34"/>
      <c r="F3075" s="34"/>
      <c r="G3075" s="34"/>
    </row>
    <row r="3076" spans="1:7" x14ac:dyDescent="0.2">
      <c r="A3076" s="35" t="s">
        <v>11272</v>
      </c>
      <c r="B3076" s="35" t="s">
        <v>11273</v>
      </c>
      <c r="C3076" s="35" t="s">
        <v>11274</v>
      </c>
      <c r="D3076" s="34"/>
      <c r="E3076" s="34"/>
      <c r="F3076" s="34"/>
      <c r="G3076" s="34"/>
    </row>
    <row r="3077" spans="1:7" x14ac:dyDescent="0.2">
      <c r="A3077" s="35" t="s">
        <v>11275</v>
      </c>
      <c r="B3077" s="35" t="s">
        <v>11276</v>
      </c>
      <c r="C3077" s="35" t="s">
        <v>11277</v>
      </c>
      <c r="D3077" s="34"/>
      <c r="E3077" s="34"/>
      <c r="F3077" s="34"/>
      <c r="G3077" s="34"/>
    </row>
    <row r="3078" spans="1:7" x14ac:dyDescent="0.2">
      <c r="A3078" s="35" t="s">
        <v>11278</v>
      </c>
      <c r="B3078" s="35" t="s">
        <v>11279</v>
      </c>
      <c r="C3078" s="35" t="s">
        <v>11280</v>
      </c>
      <c r="D3078" s="34"/>
      <c r="E3078" s="34"/>
      <c r="F3078" s="34"/>
      <c r="G3078" s="34"/>
    </row>
    <row r="3079" spans="1:7" x14ac:dyDescent="0.2">
      <c r="A3079" s="35" t="s">
        <v>908</v>
      </c>
      <c r="B3079" s="35" t="s">
        <v>11281</v>
      </c>
      <c r="C3079" s="35" t="s">
        <v>11282</v>
      </c>
      <c r="D3079" s="34"/>
      <c r="E3079" s="34"/>
      <c r="F3079" s="34"/>
      <c r="G3079" s="34"/>
    </row>
    <row r="3080" spans="1:7" x14ac:dyDescent="0.2">
      <c r="A3080" s="35" t="s">
        <v>11283</v>
      </c>
      <c r="B3080" s="35" t="s">
        <v>11284</v>
      </c>
      <c r="C3080" s="35" t="s">
        <v>11285</v>
      </c>
      <c r="D3080" s="34"/>
      <c r="E3080" s="34"/>
      <c r="F3080" s="34"/>
      <c r="G3080" s="34"/>
    </row>
    <row r="3081" spans="1:7" x14ac:dyDescent="0.2">
      <c r="A3081" s="35" t="s">
        <v>11286</v>
      </c>
      <c r="B3081" s="35" t="s">
        <v>11287</v>
      </c>
      <c r="C3081" s="35" t="s">
        <v>11288</v>
      </c>
      <c r="D3081" s="34"/>
      <c r="E3081" s="34"/>
      <c r="F3081" s="34"/>
      <c r="G3081" s="34"/>
    </row>
    <row r="3082" spans="1:7" x14ac:dyDescent="0.2">
      <c r="A3082" s="35" t="s">
        <v>11289</v>
      </c>
      <c r="B3082" s="35" t="s">
        <v>11290</v>
      </c>
      <c r="C3082" s="35" t="s">
        <v>11291</v>
      </c>
      <c r="D3082" s="34"/>
      <c r="E3082" s="34"/>
      <c r="F3082" s="34"/>
      <c r="G3082" s="34"/>
    </row>
    <row r="3083" spans="1:7" x14ac:dyDescent="0.2">
      <c r="A3083" s="35" t="s">
        <v>11292</v>
      </c>
      <c r="B3083" s="35" t="s">
        <v>11293</v>
      </c>
      <c r="C3083" s="35" t="s">
        <v>11294</v>
      </c>
      <c r="D3083" s="34"/>
      <c r="E3083" s="34"/>
      <c r="F3083" s="34"/>
      <c r="G3083" s="34"/>
    </row>
    <row r="3084" spans="1:7" x14ac:dyDescent="0.2">
      <c r="A3084" s="35" t="s">
        <v>11295</v>
      </c>
      <c r="B3084" s="35" t="s">
        <v>11296</v>
      </c>
      <c r="C3084" s="35" t="s">
        <v>11297</v>
      </c>
      <c r="D3084" s="34"/>
      <c r="E3084" s="34"/>
      <c r="F3084" s="34"/>
      <c r="G3084" s="34"/>
    </row>
    <row r="3085" spans="1:7" x14ac:dyDescent="0.2">
      <c r="A3085" s="35" t="s">
        <v>11298</v>
      </c>
      <c r="B3085" s="35" t="s">
        <v>11299</v>
      </c>
      <c r="C3085" s="35" t="s">
        <v>11300</v>
      </c>
      <c r="D3085" s="34"/>
      <c r="E3085" s="34"/>
      <c r="F3085" s="34"/>
      <c r="G3085" s="34"/>
    </row>
    <row r="3086" spans="1:7" x14ac:dyDescent="0.2">
      <c r="A3086" s="35" t="s">
        <v>11301</v>
      </c>
      <c r="B3086" s="35" t="s">
        <v>11302</v>
      </c>
      <c r="C3086" s="35" t="s">
        <v>11303</v>
      </c>
      <c r="D3086" s="34"/>
      <c r="E3086" s="34"/>
      <c r="F3086" s="34"/>
      <c r="G3086" s="34"/>
    </row>
    <row r="3087" spans="1:7" x14ac:dyDescent="0.2">
      <c r="A3087" s="35" t="s">
        <v>11304</v>
      </c>
      <c r="B3087" s="35" t="s">
        <v>11305</v>
      </c>
      <c r="C3087" s="35" t="s">
        <v>11306</v>
      </c>
      <c r="D3087" s="34"/>
      <c r="E3087" s="34"/>
      <c r="F3087" s="34"/>
      <c r="G3087" s="34"/>
    </row>
    <row r="3088" spans="1:7" x14ac:dyDescent="0.2">
      <c r="A3088" s="35" t="s">
        <v>6165</v>
      </c>
      <c r="B3088" s="35" t="s">
        <v>11307</v>
      </c>
      <c r="C3088" s="35" t="s">
        <v>11308</v>
      </c>
      <c r="D3088" s="34"/>
      <c r="E3088" s="34"/>
      <c r="F3088" s="34"/>
      <c r="G3088" s="34"/>
    </row>
    <row r="3089" spans="1:7" x14ac:dyDescent="0.2">
      <c r="A3089" s="35" t="s">
        <v>11309</v>
      </c>
      <c r="B3089" s="35" t="s">
        <v>11310</v>
      </c>
      <c r="C3089" s="35" t="s">
        <v>11311</v>
      </c>
      <c r="D3089" s="34"/>
      <c r="E3089" s="34"/>
      <c r="F3089" s="34"/>
      <c r="G3089" s="34"/>
    </row>
    <row r="3090" spans="1:7" x14ac:dyDescent="0.2">
      <c r="A3090" s="35" t="s">
        <v>11312</v>
      </c>
      <c r="B3090" s="35" t="s">
        <v>11313</v>
      </c>
      <c r="C3090" s="35" t="s">
        <v>11314</v>
      </c>
      <c r="D3090" s="34"/>
      <c r="E3090" s="34"/>
      <c r="F3090" s="34"/>
      <c r="G3090" s="34"/>
    </row>
    <row r="3091" spans="1:7" x14ac:dyDescent="0.2">
      <c r="A3091" s="35" t="s">
        <v>11315</v>
      </c>
      <c r="B3091" s="35" t="s">
        <v>11316</v>
      </c>
      <c r="C3091" s="35" t="s">
        <v>11317</v>
      </c>
      <c r="D3091" s="34"/>
      <c r="E3091" s="34"/>
      <c r="F3091" s="34"/>
      <c r="G3091" s="34"/>
    </row>
    <row r="3092" spans="1:7" x14ac:dyDescent="0.2">
      <c r="A3092" s="35" t="s">
        <v>11318</v>
      </c>
      <c r="B3092" s="35" t="s">
        <v>11319</v>
      </c>
      <c r="C3092" s="35" t="s">
        <v>11320</v>
      </c>
      <c r="D3092" s="34"/>
      <c r="E3092" s="34"/>
      <c r="F3092" s="34"/>
      <c r="G3092" s="34"/>
    </row>
    <row r="3093" spans="1:7" x14ac:dyDescent="0.2">
      <c r="A3093" s="35" t="s">
        <v>11321</v>
      </c>
      <c r="B3093" s="35" t="s">
        <v>7252</v>
      </c>
      <c r="C3093" s="35" t="s">
        <v>11322</v>
      </c>
      <c r="D3093" s="34"/>
      <c r="E3093" s="34"/>
      <c r="F3093" s="34"/>
      <c r="G3093" s="34"/>
    </row>
    <row r="3094" spans="1:7" x14ac:dyDescent="0.2">
      <c r="A3094" s="35" t="s">
        <v>11323</v>
      </c>
      <c r="B3094" s="35" t="s">
        <v>11324</v>
      </c>
      <c r="C3094" s="35" t="s">
        <v>11325</v>
      </c>
      <c r="D3094" s="34"/>
      <c r="E3094" s="34"/>
      <c r="F3094" s="34"/>
      <c r="G3094" s="34"/>
    </row>
    <row r="3095" spans="1:7" x14ac:dyDescent="0.2">
      <c r="A3095" s="35" t="s">
        <v>11326</v>
      </c>
      <c r="B3095" s="35" t="s">
        <v>11327</v>
      </c>
      <c r="C3095" s="35" t="s">
        <v>11328</v>
      </c>
      <c r="D3095" s="34"/>
      <c r="E3095" s="34"/>
      <c r="F3095" s="34"/>
      <c r="G3095" s="34"/>
    </row>
    <row r="3096" spans="1:7" x14ac:dyDescent="0.2">
      <c r="A3096" s="35" t="s">
        <v>11329</v>
      </c>
      <c r="B3096" s="35" t="s">
        <v>11330</v>
      </c>
      <c r="C3096" s="35" t="s">
        <v>11331</v>
      </c>
      <c r="D3096" s="34"/>
      <c r="E3096" s="34"/>
      <c r="F3096" s="34"/>
      <c r="G3096" s="34"/>
    </row>
    <row r="3097" spans="1:7" x14ac:dyDescent="0.2">
      <c r="A3097" s="35" t="s">
        <v>11332</v>
      </c>
      <c r="B3097" s="35" t="s">
        <v>11333</v>
      </c>
      <c r="C3097" s="35" t="s">
        <v>11334</v>
      </c>
      <c r="D3097" s="34"/>
      <c r="E3097" s="34"/>
      <c r="F3097" s="34"/>
      <c r="G3097" s="34"/>
    </row>
    <row r="3098" spans="1:7" x14ac:dyDescent="0.2">
      <c r="A3098" s="35" t="s">
        <v>11335</v>
      </c>
      <c r="B3098" s="35" t="s">
        <v>11336</v>
      </c>
      <c r="C3098" s="35" t="s">
        <v>11337</v>
      </c>
      <c r="D3098" s="34"/>
      <c r="E3098" s="34"/>
      <c r="F3098" s="34"/>
      <c r="G3098" s="34"/>
    </row>
    <row r="3099" spans="1:7" x14ac:dyDescent="0.2">
      <c r="A3099" s="35" t="s">
        <v>11338</v>
      </c>
      <c r="B3099" s="35" t="s">
        <v>11339</v>
      </c>
      <c r="C3099" s="35" t="s">
        <v>11340</v>
      </c>
      <c r="D3099" s="34"/>
      <c r="E3099" s="34"/>
      <c r="F3099" s="34"/>
      <c r="G3099" s="34"/>
    </row>
    <row r="3100" spans="1:7" x14ac:dyDescent="0.2">
      <c r="A3100" s="35" t="s">
        <v>11341</v>
      </c>
      <c r="B3100" s="35" t="s">
        <v>11342</v>
      </c>
      <c r="C3100" s="35" t="s">
        <v>11343</v>
      </c>
      <c r="D3100" s="34"/>
      <c r="E3100" s="34"/>
      <c r="F3100" s="34"/>
      <c r="G3100" s="34"/>
    </row>
    <row r="3101" spans="1:7" x14ac:dyDescent="0.2">
      <c r="A3101" s="35" t="s">
        <v>11344</v>
      </c>
      <c r="B3101" s="35" t="s">
        <v>11345</v>
      </c>
      <c r="C3101" s="35" t="s">
        <v>11346</v>
      </c>
      <c r="D3101" s="34"/>
      <c r="E3101" s="34"/>
      <c r="F3101" s="34"/>
      <c r="G3101" s="34"/>
    </row>
    <row r="3102" spans="1:7" x14ac:dyDescent="0.2">
      <c r="A3102" s="35" t="s">
        <v>11347</v>
      </c>
      <c r="B3102" s="35" t="s">
        <v>11348</v>
      </c>
      <c r="C3102" s="35" t="s">
        <v>11349</v>
      </c>
      <c r="D3102" s="34"/>
      <c r="E3102" s="34"/>
      <c r="F3102" s="34"/>
      <c r="G3102" s="34"/>
    </row>
    <row r="3103" spans="1:7" x14ac:dyDescent="0.2">
      <c r="A3103" s="35" t="s">
        <v>11350</v>
      </c>
      <c r="B3103" s="35" t="s">
        <v>11351</v>
      </c>
      <c r="C3103" s="35" t="s">
        <v>11352</v>
      </c>
      <c r="D3103" s="34"/>
      <c r="E3103" s="34"/>
      <c r="F3103" s="34"/>
      <c r="G3103" s="34"/>
    </row>
    <row r="3104" spans="1:7" x14ac:dyDescent="0.2">
      <c r="A3104" s="35" t="s">
        <v>967</v>
      </c>
      <c r="B3104" s="35" t="s">
        <v>11353</v>
      </c>
      <c r="C3104" s="35" t="s">
        <v>11354</v>
      </c>
      <c r="D3104" s="34"/>
      <c r="E3104" s="34"/>
      <c r="F3104" s="34"/>
      <c r="G3104" s="34"/>
    </row>
    <row r="3105" spans="1:7" x14ac:dyDescent="0.2">
      <c r="A3105" s="35" t="s">
        <v>2248</v>
      </c>
      <c r="B3105" s="35" t="s">
        <v>3375</v>
      </c>
      <c r="C3105" s="35" t="s">
        <v>11355</v>
      </c>
      <c r="D3105" s="34"/>
      <c r="E3105" s="34"/>
      <c r="F3105" s="34"/>
      <c r="G3105" s="34"/>
    </row>
    <row r="3106" spans="1:7" x14ac:dyDescent="0.2">
      <c r="A3106" s="35" t="s">
        <v>11356</v>
      </c>
      <c r="B3106" s="35" t="s">
        <v>11357</v>
      </c>
      <c r="C3106" s="35" t="s">
        <v>11358</v>
      </c>
      <c r="D3106" s="34"/>
      <c r="E3106" s="34"/>
      <c r="F3106" s="34"/>
      <c r="G3106" s="34"/>
    </row>
    <row r="3107" spans="1:7" x14ac:dyDescent="0.2">
      <c r="A3107" s="35" t="s">
        <v>11359</v>
      </c>
      <c r="B3107" s="35" t="s">
        <v>11360</v>
      </c>
      <c r="C3107" s="35" t="s">
        <v>11361</v>
      </c>
      <c r="D3107" s="34"/>
      <c r="E3107" s="34"/>
      <c r="F3107" s="34"/>
      <c r="G3107" s="34"/>
    </row>
    <row r="3108" spans="1:7" x14ac:dyDescent="0.2">
      <c r="A3108" s="35" t="s">
        <v>11362</v>
      </c>
      <c r="B3108" s="35" t="s">
        <v>11363</v>
      </c>
      <c r="C3108" s="35" t="s">
        <v>11364</v>
      </c>
      <c r="D3108" s="34"/>
      <c r="E3108" s="34"/>
      <c r="F3108" s="34"/>
      <c r="G3108" s="34"/>
    </row>
    <row r="3109" spans="1:7" x14ac:dyDescent="0.2">
      <c r="A3109" s="35" t="s">
        <v>11365</v>
      </c>
      <c r="B3109" s="35" t="s">
        <v>11366</v>
      </c>
      <c r="C3109" s="35" t="s">
        <v>11367</v>
      </c>
      <c r="D3109" s="34"/>
      <c r="E3109" s="34"/>
      <c r="F3109" s="34"/>
      <c r="G3109" s="34"/>
    </row>
    <row r="3110" spans="1:7" x14ac:dyDescent="0.2">
      <c r="A3110" s="35" t="s">
        <v>11368</v>
      </c>
      <c r="B3110" s="35" t="s">
        <v>11369</v>
      </c>
      <c r="C3110" s="35" t="s">
        <v>11370</v>
      </c>
      <c r="D3110" s="34"/>
      <c r="E3110" s="34"/>
      <c r="F3110" s="34"/>
      <c r="G3110" s="34"/>
    </row>
    <row r="3111" spans="1:7" x14ac:dyDescent="0.2">
      <c r="A3111" s="35" t="s">
        <v>10312</v>
      </c>
      <c r="B3111" s="35" t="s">
        <v>11371</v>
      </c>
      <c r="C3111" s="35" t="s">
        <v>11372</v>
      </c>
      <c r="D3111" s="34"/>
      <c r="E3111" s="34"/>
      <c r="F3111" s="34"/>
      <c r="G3111" s="34"/>
    </row>
    <row r="3112" spans="1:7" x14ac:dyDescent="0.2">
      <c r="A3112" s="35" t="s">
        <v>11373</v>
      </c>
      <c r="B3112" s="35" t="s">
        <v>11374</v>
      </c>
      <c r="C3112" s="35" t="s">
        <v>11375</v>
      </c>
      <c r="D3112" s="34"/>
      <c r="E3112" s="34"/>
      <c r="F3112" s="34"/>
      <c r="G3112" s="34"/>
    </row>
    <row r="3113" spans="1:7" x14ac:dyDescent="0.2">
      <c r="A3113" s="35" t="s">
        <v>11376</v>
      </c>
      <c r="B3113" s="35" t="s">
        <v>11377</v>
      </c>
      <c r="C3113" s="35" t="s">
        <v>11378</v>
      </c>
      <c r="D3113" s="34"/>
      <c r="E3113" s="34"/>
      <c r="F3113" s="34"/>
      <c r="G3113" s="34"/>
    </row>
    <row r="3114" spans="1:7" x14ac:dyDescent="0.2">
      <c r="A3114" s="35" t="s">
        <v>11379</v>
      </c>
      <c r="B3114" s="35" t="s">
        <v>11380</v>
      </c>
      <c r="C3114" s="35" t="s">
        <v>11381</v>
      </c>
      <c r="D3114" s="34"/>
      <c r="E3114" s="34"/>
      <c r="F3114" s="34"/>
      <c r="G3114" s="34"/>
    </row>
    <row r="3115" spans="1:7" x14ac:dyDescent="0.2">
      <c r="A3115" s="35" t="s">
        <v>11382</v>
      </c>
      <c r="B3115" s="35" t="s">
        <v>11383</v>
      </c>
      <c r="C3115" s="35" t="s">
        <v>11384</v>
      </c>
      <c r="D3115" s="34"/>
      <c r="E3115" s="34"/>
      <c r="F3115" s="34"/>
      <c r="G3115" s="34"/>
    </row>
    <row r="3116" spans="1:7" x14ac:dyDescent="0.2">
      <c r="A3116" s="35" t="s">
        <v>11385</v>
      </c>
      <c r="B3116" s="35" t="s">
        <v>11386</v>
      </c>
      <c r="C3116" s="35" t="s">
        <v>11387</v>
      </c>
      <c r="D3116" s="34"/>
      <c r="E3116" s="34"/>
      <c r="F3116" s="34"/>
      <c r="G3116" s="34"/>
    </row>
    <row r="3117" spans="1:7" x14ac:dyDescent="0.2">
      <c r="A3117" s="35" t="s">
        <v>11388</v>
      </c>
      <c r="B3117" s="35" t="s">
        <v>11389</v>
      </c>
      <c r="C3117" s="35" t="s">
        <v>11390</v>
      </c>
      <c r="D3117" s="34"/>
      <c r="E3117" s="34"/>
      <c r="F3117" s="34"/>
      <c r="G3117" s="34"/>
    </row>
    <row r="3118" spans="1:7" x14ac:dyDescent="0.2">
      <c r="A3118" s="35" t="s">
        <v>11391</v>
      </c>
      <c r="B3118" s="35" t="s">
        <v>11392</v>
      </c>
      <c r="C3118" s="35" t="s">
        <v>11393</v>
      </c>
      <c r="D3118" s="34"/>
      <c r="E3118" s="34"/>
      <c r="F3118" s="34"/>
      <c r="G3118" s="34"/>
    </row>
    <row r="3119" spans="1:7" x14ac:dyDescent="0.2">
      <c r="A3119" s="35" t="s">
        <v>11394</v>
      </c>
      <c r="B3119" s="35" t="s">
        <v>11395</v>
      </c>
      <c r="C3119" s="35" t="s">
        <v>11396</v>
      </c>
      <c r="D3119" s="34"/>
      <c r="E3119" s="34"/>
      <c r="F3119" s="34"/>
      <c r="G3119" s="34"/>
    </row>
    <row r="3120" spans="1:7" x14ac:dyDescent="0.2">
      <c r="A3120" s="35" t="s">
        <v>11397</v>
      </c>
      <c r="B3120" s="35" t="s">
        <v>11398</v>
      </c>
      <c r="C3120" s="35" t="s">
        <v>11399</v>
      </c>
      <c r="D3120" s="34"/>
      <c r="E3120" s="34"/>
      <c r="F3120" s="34"/>
      <c r="G3120" s="34"/>
    </row>
    <row r="3121" spans="1:7" x14ac:dyDescent="0.2">
      <c r="A3121" s="35" t="s">
        <v>11400</v>
      </c>
      <c r="B3121" s="35" t="s">
        <v>11401</v>
      </c>
      <c r="C3121" s="35" t="s">
        <v>11402</v>
      </c>
      <c r="D3121" s="34"/>
      <c r="E3121" s="34"/>
      <c r="F3121" s="34"/>
      <c r="G3121" s="34"/>
    </row>
    <row r="3122" spans="1:7" x14ac:dyDescent="0.2">
      <c r="A3122" s="35" t="s">
        <v>11403</v>
      </c>
      <c r="B3122" s="35" t="s">
        <v>11404</v>
      </c>
      <c r="C3122" s="35" t="s">
        <v>11405</v>
      </c>
      <c r="D3122" s="34"/>
      <c r="E3122" s="34"/>
      <c r="F3122" s="34"/>
      <c r="G3122" s="34"/>
    </row>
    <row r="3123" spans="1:7" x14ac:dyDescent="0.2">
      <c r="A3123" s="35" t="s">
        <v>11406</v>
      </c>
      <c r="B3123" s="35" t="s">
        <v>11407</v>
      </c>
      <c r="C3123" s="35" t="s">
        <v>11408</v>
      </c>
      <c r="D3123" s="34"/>
      <c r="E3123" s="34"/>
      <c r="F3123" s="34"/>
      <c r="G3123" s="34"/>
    </row>
    <row r="3124" spans="1:7" x14ac:dyDescent="0.2">
      <c r="A3124" s="35" t="s">
        <v>11409</v>
      </c>
      <c r="B3124" s="35" t="s">
        <v>11410</v>
      </c>
      <c r="C3124" s="35" t="s">
        <v>11411</v>
      </c>
      <c r="D3124" s="34"/>
      <c r="E3124" s="34"/>
      <c r="F3124" s="34"/>
      <c r="G3124" s="34"/>
    </row>
    <row r="3125" spans="1:7" x14ac:dyDescent="0.2">
      <c r="A3125" s="35" t="s">
        <v>11412</v>
      </c>
      <c r="B3125" s="35" t="s">
        <v>11413</v>
      </c>
      <c r="C3125" s="35" t="s">
        <v>11414</v>
      </c>
      <c r="D3125" s="34"/>
      <c r="E3125" s="34"/>
      <c r="F3125" s="34"/>
      <c r="G3125" s="34"/>
    </row>
    <row r="3126" spans="1:7" x14ac:dyDescent="0.2">
      <c r="A3126" s="35" t="s">
        <v>11415</v>
      </c>
      <c r="B3126" s="35" t="s">
        <v>11416</v>
      </c>
      <c r="C3126" s="35" t="s">
        <v>11417</v>
      </c>
      <c r="D3126" s="34"/>
      <c r="E3126" s="34"/>
      <c r="F3126" s="34"/>
      <c r="G3126" s="34"/>
    </row>
    <row r="3127" spans="1:7" x14ac:dyDescent="0.2">
      <c r="A3127" s="35" t="s">
        <v>11418</v>
      </c>
      <c r="B3127" s="35" t="s">
        <v>11419</v>
      </c>
      <c r="C3127" s="35" t="s">
        <v>11420</v>
      </c>
      <c r="D3127" s="34"/>
      <c r="E3127" s="34"/>
      <c r="F3127" s="34"/>
      <c r="G3127" s="34"/>
    </row>
    <row r="3128" spans="1:7" x14ac:dyDescent="0.2">
      <c r="A3128" s="35" t="s">
        <v>11421</v>
      </c>
      <c r="B3128" s="35" t="s">
        <v>11422</v>
      </c>
      <c r="C3128" s="35" t="s">
        <v>11423</v>
      </c>
      <c r="D3128" s="34"/>
      <c r="E3128" s="34"/>
      <c r="F3128" s="34"/>
      <c r="G3128" s="34"/>
    </row>
    <row r="3129" spans="1:7" x14ac:dyDescent="0.2">
      <c r="A3129" s="35" t="s">
        <v>11424</v>
      </c>
      <c r="B3129" s="35" t="s">
        <v>11425</v>
      </c>
      <c r="C3129" s="35" t="s">
        <v>11426</v>
      </c>
      <c r="D3129" s="34"/>
      <c r="E3129" s="34"/>
      <c r="F3129" s="34"/>
      <c r="G3129" s="34"/>
    </row>
    <row r="3130" spans="1:7" x14ac:dyDescent="0.2">
      <c r="A3130" s="35" t="s">
        <v>11427</v>
      </c>
      <c r="B3130" s="35" t="s">
        <v>11428</v>
      </c>
      <c r="C3130" s="35" t="s">
        <v>11429</v>
      </c>
      <c r="D3130" s="34"/>
      <c r="E3130" s="34"/>
      <c r="F3130" s="34"/>
      <c r="G3130" s="34"/>
    </row>
    <row r="3131" spans="1:7" x14ac:dyDescent="0.2">
      <c r="A3131" s="35" t="s">
        <v>11430</v>
      </c>
      <c r="B3131" s="35" t="s">
        <v>11431</v>
      </c>
      <c r="C3131" s="35" t="s">
        <v>11432</v>
      </c>
      <c r="D3131" s="34"/>
      <c r="E3131" s="34"/>
      <c r="F3131" s="34"/>
      <c r="G3131" s="34"/>
    </row>
    <row r="3132" spans="1:7" x14ac:dyDescent="0.2">
      <c r="A3132" s="35" t="s">
        <v>11433</v>
      </c>
      <c r="B3132" s="35" t="s">
        <v>11434</v>
      </c>
      <c r="C3132" s="35" t="s">
        <v>11435</v>
      </c>
      <c r="D3132" s="34"/>
      <c r="E3132" s="34"/>
      <c r="F3132" s="34"/>
      <c r="G3132" s="34"/>
    </row>
    <row r="3133" spans="1:7" x14ac:dyDescent="0.2">
      <c r="A3133" s="35" t="s">
        <v>11436</v>
      </c>
      <c r="B3133" s="35" t="s">
        <v>11437</v>
      </c>
      <c r="C3133" s="35" t="s">
        <v>11438</v>
      </c>
      <c r="D3133" s="34"/>
      <c r="E3133" s="34"/>
      <c r="F3133" s="34"/>
      <c r="G3133" s="34"/>
    </row>
    <row r="3134" spans="1:7" x14ac:dyDescent="0.2">
      <c r="A3134" s="35" t="s">
        <v>11439</v>
      </c>
      <c r="B3134" s="35" t="s">
        <v>11440</v>
      </c>
      <c r="C3134" s="35" t="s">
        <v>11441</v>
      </c>
      <c r="D3134" s="34"/>
      <c r="E3134" s="34"/>
      <c r="F3134" s="34"/>
      <c r="G3134" s="34"/>
    </row>
    <row r="3135" spans="1:7" x14ac:dyDescent="0.2">
      <c r="A3135" s="35" t="s">
        <v>11442</v>
      </c>
      <c r="B3135" s="35" t="s">
        <v>11443</v>
      </c>
      <c r="C3135" s="35" t="s">
        <v>11444</v>
      </c>
      <c r="D3135" s="34"/>
      <c r="E3135" s="34"/>
      <c r="F3135" s="34"/>
      <c r="G3135" s="34"/>
    </row>
    <row r="3136" spans="1:7" x14ac:dyDescent="0.2">
      <c r="A3136" s="35" t="s">
        <v>11445</v>
      </c>
      <c r="B3136" s="35" t="s">
        <v>11446</v>
      </c>
      <c r="C3136" s="35" t="s">
        <v>11447</v>
      </c>
      <c r="D3136" s="34"/>
      <c r="E3136" s="34"/>
      <c r="F3136" s="34"/>
      <c r="G3136" s="34"/>
    </row>
    <row r="3137" spans="1:7" x14ac:dyDescent="0.2">
      <c r="A3137" s="35" t="s">
        <v>11448</v>
      </c>
      <c r="B3137" s="35" t="s">
        <v>11449</v>
      </c>
      <c r="C3137" s="35" t="s">
        <v>11450</v>
      </c>
      <c r="D3137" s="34"/>
      <c r="E3137" s="34"/>
      <c r="F3137" s="34"/>
      <c r="G3137" s="34"/>
    </row>
    <row r="3138" spans="1:7" x14ac:dyDescent="0.2">
      <c r="A3138" s="35" t="s">
        <v>11451</v>
      </c>
      <c r="B3138" s="35" t="s">
        <v>11452</v>
      </c>
      <c r="C3138" s="35" t="s">
        <v>11453</v>
      </c>
      <c r="D3138" s="34"/>
      <c r="E3138" s="34"/>
      <c r="F3138" s="34"/>
      <c r="G3138" s="34"/>
    </row>
    <row r="3139" spans="1:7" x14ac:dyDescent="0.2">
      <c r="A3139" s="35" t="s">
        <v>11454</v>
      </c>
      <c r="B3139" s="35" t="s">
        <v>11455</v>
      </c>
      <c r="C3139" s="35" t="s">
        <v>11456</v>
      </c>
      <c r="D3139" s="34"/>
      <c r="E3139" s="34"/>
      <c r="F3139" s="34"/>
      <c r="G3139" s="34"/>
    </row>
    <row r="3140" spans="1:7" x14ac:dyDescent="0.2">
      <c r="A3140" s="35" t="s">
        <v>11457</v>
      </c>
      <c r="B3140" s="35" t="s">
        <v>11458</v>
      </c>
      <c r="C3140" s="35" t="s">
        <v>11459</v>
      </c>
      <c r="D3140" s="34"/>
      <c r="E3140" s="34"/>
      <c r="F3140" s="34"/>
      <c r="G3140" s="34"/>
    </row>
    <row r="3141" spans="1:7" x14ac:dyDescent="0.2">
      <c r="A3141" s="35" t="s">
        <v>11460</v>
      </c>
      <c r="B3141" s="35" t="s">
        <v>11461</v>
      </c>
      <c r="C3141" s="35" t="s">
        <v>11462</v>
      </c>
      <c r="D3141" s="34"/>
      <c r="E3141" s="34"/>
      <c r="F3141" s="34"/>
      <c r="G3141" s="34"/>
    </row>
    <row r="3142" spans="1:7" x14ac:dyDescent="0.2">
      <c r="A3142" s="35" t="s">
        <v>11463</v>
      </c>
      <c r="B3142" s="35" t="s">
        <v>11464</v>
      </c>
      <c r="C3142" s="35" t="s">
        <v>11465</v>
      </c>
      <c r="D3142" s="34"/>
      <c r="E3142" s="34"/>
      <c r="F3142" s="34"/>
      <c r="G3142" s="34"/>
    </row>
    <row r="3143" spans="1:7" x14ac:dyDescent="0.2">
      <c r="A3143" s="35" t="s">
        <v>11466</v>
      </c>
      <c r="B3143" s="35" t="s">
        <v>11467</v>
      </c>
      <c r="C3143" s="35" t="s">
        <v>11468</v>
      </c>
      <c r="D3143" s="34"/>
      <c r="E3143" s="34"/>
      <c r="F3143" s="34"/>
      <c r="G3143" s="34"/>
    </row>
    <row r="3144" spans="1:7" x14ac:dyDescent="0.2">
      <c r="A3144" s="35" t="s">
        <v>11469</v>
      </c>
      <c r="B3144" s="35" t="s">
        <v>11470</v>
      </c>
      <c r="C3144" s="35" t="s">
        <v>11471</v>
      </c>
      <c r="D3144" s="34"/>
      <c r="E3144" s="34"/>
      <c r="F3144" s="34"/>
      <c r="G3144" s="34"/>
    </row>
    <row r="3145" spans="1:7" x14ac:dyDescent="0.2">
      <c r="A3145" s="35" t="s">
        <v>11472</v>
      </c>
      <c r="B3145" s="35" t="s">
        <v>11473</v>
      </c>
      <c r="C3145" s="35" t="s">
        <v>11474</v>
      </c>
      <c r="D3145" s="34"/>
      <c r="E3145" s="34"/>
      <c r="F3145" s="34"/>
      <c r="G3145" s="34"/>
    </row>
    <row r="3146" spans="1:7" x14ac:dyDescent="0.2">
      <c r="A3146" s="35" t="s">
        <v>11475</v>
      </c>
      <c r="B3146" s="35" t="s">
        <v>11476</v>
      </c>
      <c r="C3146" s="35" t="s">
        <v>11477</v>
      </c>
      <c r="D3146" s="34"/>
      <c r="E3146" s="34"/>
      <c r="F3146" s="34"/>
      <c r="G3146" s="34"/>
    </row>
    <row r="3147" spans="1:7" x14ac:dyDescent="0.2">
      <c r="A3147" s="35" t="s">
        <v>11478</v>
      </c>
      <c r="B3147" s="35" t="s">
        <v>11479</v>
      </c>
      <c r="C3147" s="35" t="s">
        <v>11480</v>
      </c>
      <c r="D3147" s="34"/>
      <c r="E3147" s="34"/>
      <c r="F3147" s="34"/>
      <c r="G3147" s="34"/>
    </row>
    <row r="3148" spans="1:7" x14ac:dyDescent="0.2">
      <c r="A3148" s="35" t="s">
        <v>11481</v>
      </c>
      <c r="B3148" s="35" t="s">
        <v>11482</v>
      </c>
      <c r="C3148" s="35" t="s">
        <v>11483</v>
      </c>
      <c r="D3148" s="34"/>
      <c r="E3148" s="34"/>
      <c r="F3148" s="34"/>
      <c r="G3148" s="34"/>
    </row>
    <row r="3149" spans="1:7" x14ac:dyDescent="0.2">
      <c r="A3149" s="35" t="s">
        <v>11484</v>
      </c>
      <c r="B3149" s="35" t="s">
        <v>11485</v>
      </c>
      <c r="C3149" s="35" t="s">
        <v>11486</v>
      </c>
      <c r="D3149" s="34"/>
      <c r="E3149" s="34"/>
      <c r="F3149" s="34"/>
      <c r="G3149" s="34"/>
    </row>
    <row r="3150" spans="1:7" x14ac:dyDescent="0.2">
      <c r="A3150" s="35" t="s">
        <v>11487</v>
      </c>
      <c r="B3150" s="35" t="s">
        <v>11488</v>
      </c>
      <c r="C3150" s="35" t="s">
        <v>11489</v>
      </c>
      <c r="D3150" s="34"/>
      <c r="E3150" s="34"/>
      <c r="F3150" s="34"/>
      <c r="G3150" s="34"/>
    </row>
    <row r="3151" spans="1:7" x14ac:dyDescent="0.2">
      <c r="A3151" s="35" t="s">
        <v>11490</v>
      </c>
      <c r="B3151" s="35" t="s">
        <v>11491</v>
      </c>
      <c r="C3151" s="35" t="s">
        <v>11492</v>
      </c>
      <c r="D3151" s="34"/>
      <c r="E3151" s="34"/>
      <c r="F3151" s="34"/>
      <c r="G3151" s="34"/>
    </row>
    <row r="3152" spans="1:7" x14ac:dyDescent="0.2">
      <c r="A3152" s="35" t="s">
        <v>11493</v>
      </c>
      <c r="B3152" s="35" t="s">
        <v>11494</v>
      </c>
      <c r="C3152" s="35" t="s">
        <v>11495</v>
      </c>
      <c r="D3152" s="34"/>
      <c r="E3152" s="34"/>
      <c r="F3152" s="34"/>
      <c r="G3152" s="34"/>
    </row>
    <row r="3153" spans="1:7" x14ac:dyDescent="0.2">
      <c r="A3153" s="35" t="s">
        <v>11496</v>
      </c>
      <c r="B3153" s="35" t="s">
        <v>11497</v>
      </c>
      <c r="C3153" s="35" t="s">
        <v>11498</v>
      </c>
      <c r="D3153" s="34"/>
      <c r="E3153" s="34"/>
      <c r="F3153" s="34"/>
      <c r="G3153" s="34"/>
    </row>
    <row r="3154" spans="1:7" x14ac:dyDescent="0.2">
      <c r="A3154" s="35" t="s">
        <v>11499</v>
      </c>
      <c r="B3154" s="35" t="s">
        <v>3056</v>
      </c>
      <c r="C3154" s="35" t="s">
        <v>11500</v>
      </c>
      <c r="D3154" s="34"/>
      <c r="E3154" s="34"/>
      <c r="F3154" s="34"/>
      <c r="G3154" s="34"/>
    </row>
    <row r="3155" spans="1:7" x14ac:dyDescent="0.2">
      <c r="A3155" s="35" t="s">
        <v>11501</v>
      </c>
      <c r="B3155" s="35" t="s">
        <v>11502</v>
      </c>
      <c r="C3155" s="35" t="s">
        <v>11503</v>
      </c>
      <c r="D3155" s="34"/>
      <c r="E3155" s="34"/>
      <c r="F3155" s="34"/>
      <c r="G3155" s="34"/>
    </row>
    <row r="3156" spans="1:7" x14ac:dyDescent="0.2">
      <c r="A3156" s="35" t="s">
        <v>11504</v>
      </c>
      <c r="B3156" s="35" t="s">
        <v>6911</v>
      </c>
      <c r="C3156" s="35" t="s">
        <v>11505</v>
      </c>
      <c r="D3156" s="34"/>
      <c r="E3156" s="34"/>
      <c r="F3156" s="34"/>
      <c r="G3156" s="34"/>
    </row>
    <row r="3157" spans="1:7" x14ac:dyDescent="0.2">
      <c r="A3157" s="35" t="s">
        <v>11506</v>
      </c>
      <c r="B3157" s="35" t="s">
        <v>11507</v>
      </c>
      <c r="C3157" s="35" t="s">
        <v>11508</v>
      </c>
      <c r="D3157" s="34"/>
      <c r="E3157" s="34"/>
      <c r="F3157" s="34"/>
      <c r="G3157" s="34"/>
    </row>
    <row r="3158" spans="1:7" x14ac:dyDescent="0.2">
      <c r="A3158" s="35" t="s">
        <v>11509</v>
      </c>
      <c r="B3158" s="35" t="s">
        <v>11510</v>
      </c>
      <c r="C3158" s="35" t="s">
        <v>11511</v>
      </c>
      <c r="D3158" s="34"/>
      <c r="E3158" s="34"/>
      <c r="F3158" s="34"/>
      <c r="G3158" s="34"/>
    </row>
    <row r="3159" spans="1:7" x14ac:dyDescent="0.2">
      <c r="A3159" s="35" t="s">
        <v>11512</v>
      </c>
      <c r="B3159" s="35" t="s">
        <v>11513</v>
      </c>
      <c r="C3159" s="35" t="s">
        <v>11514</v>
      </c>
      <c r="D3159" s="34"/>
      <c r="E3159" s="34"/>
      <c r="F3159" s="34"/>
      <c r="G3159" s="34"/>
    </row>
    <row r="3160" spans="1:7" x14ac:dyDescent="0.2">
      <c r="A3160" s="35" t="s">
        <v>11515</v>
      </c>
      <c r="B3160" s="35" t="s">
        <v>11516</v>
      </c>
      <c r="C3160" s="35" t="s">
        <v>11517</v>
      </c>
      <c r="D3160" s="34"/>
      <c r="E3160" s="34"/>
      <c r="F3160" s="34"/>
      <c r="G3160" s="34"/>
    </row>
    <row r="3161" spans="1:7" x14ac:dyDescent="0.2">
      <c r="A3161" s="35" t="s">
        <v>11518</v>
      </c>
      <c r="B3161" s="35" t="s">
        <v>6601</v>
      </c>
      <c r="C3161" s="35" t="s">
        <v>11519</v>
      </c>
      <c r="D3161" s="34"/>
      <c r="E3161" s="34"/>
      <c r="F3161" s="34"/>
      <c r="G3161" s="34"/>
    </row>
    <row r="3162" spans="1:7" x14ac:dyDescent="0.2">
      <c r="A3162" s="35" t="s">
        <v>11520</v>
      </c>
      <c r="B3162" s="35" t="s">
        <v>11521</v>
      </c>
      <c r="C3162" s="35" t="s">
        <v>11522</v>
      </c>
      <c r="D3162" s="34"/>
      <c r="E3162" s="34"/>
      <c r="F3162" s="34"/>
      <c r="G3162" s="34"/>
    </row>
    <row r="3163" spans="1:7" x14ac:dyDescent="0.2">
      <c r="A3163" s="35" t="s">
        <v>11523</v>
      </c>
      <c r="B3163" s="35" t="s">
        <v>3974</v>
      </c>
      <c r="C3163" s="35" t="s">
        <v>11524</v>
      </c>
      <c r="D3163" s="34"/>
      <c r="E3163" s="34"/>
      <c r="F3163" s="34"/>
      <c r="G3163" s="34"/>
    </row>
    <row r="3164" spans="1:7" x14ac:dyDescent="0.2">
      <c r="A3164" s="35" t="s">
        <v>11525</v>
      </c>
      <c r="B3164" s="35" t="s">
        <v>11526</v>
      </c>
      <c r="C3164" s="35" t="s">
        <v>11527</v>
      </c>
      <c r="D3164" s="34"/>
      <c r="E3164" s="34"/>
      <c r="F3164" s="34"/>
      <c r="G3164" s="34"/>
    </row>
    <row r="3165" spans="1:7" x14ac:dyDescent="0.2">
      <c r="A3165" s="35" t="s">
        <v>11528</v>
      </c>
      <c r="B3165" s="35" t="s">
        <v>11529</v>
      </c>
      <c r="C3165" s="35" t="s">
        <v>11530</v>
      </c>
      <c r="D3165" s="34"/>
      <c r="E3165" s="34"/>
      <c r="F3165" s="34"/>
      <c r="G3165" s="34"/>
    </row>
    <row r="3166" spans="1:7" x14ac:dyDescent="0.2">
      <c r="A3166" s="35" t="s">
        <v>11531</v>
      </c>
      <c r="B3166" s="35" t="s">
        <v>11532</v>
      </c>
      <c r="C3166" s="35" t="s">
        <v>11533</v>
      </c>
      <c r="D3166" s="34"/>
      <c r="E3166" s="34"/>
      <c r="F3166" s="34"/>
      <c r="G3166" s="34"/>
    </row>
    <row r="3167" spans="1:7" x14ac:dyDescent="0.2">
      <c r="A3167" s="35" t="s">
        <v>11534</v>
      </c>
      <c r="B3167" s="35" t="s">
        <v>11535</v>
      </c>
      <c r="C3167" s="35" t="s">
        <v>11536</v>
      </c>
      <c r="D3167" s="34"/>
      <c r="E3167" s="34"/>
      <c r="F3167" s="34"/>
      <c r="G3167" s="34"/>
    </row>
    <row r="3168" spans="1:7" x14ac:dyDescent="0.2">
      <c r="A3168" s="35" t="s">
        <v>11537</v>
      </c>
      <c r="B3168" s="35" t="s">
        <v>11538</v>
      </c>
      <c r="C3168" s="35" t="s">
        <v>11539</v>
      </c>
      <c r="D3168" s="34"/>
      <c r="E3168" s="34"/>
      <c r="F3168" s="34"/>
      <c r="G3168" s="34"/>
    </row>
    <row r="3169" spans="1:7" x14ac:dyDescent="0.2">
      <c r="A3169" s="35" t="s">
        <v>11540</v>
      </c>
      <c r="B3169" s="35" t="s">
        <v>11541</v>
      </c>
      <c r="C3169" s="35" t="s">
        <v>11542</v>
      </c>
      <c r="D3169" s="34"/>
      <c r="E3169" s="34"/>
      <c r="F3169" s="34"/>
      <c r="G3169" s="34"/>
    </row>
    <row r="3170" spans="1:7" x14ac:dyDescent="0.2">
      <c r="A3170" s="35" t="s">
        <v>11543</v>
      </c>
      <c r="B3170" s="35" t="s">
        <v>11544</v>
      </c>
      <c r="C3170" s="35" t="s">
        <v>11545</v>
      </c>
      <c r="D3170" s="34"/>
      <c r="E3170" s="34"/>
      <c r="F3170" s="34"/>
      <c r="G3170" s="34"/>
    </row>
    <row r="3171" spans="1:7" x14ac:dyDescent="0.2">
      <c r="A3171" s="35" t="s">
        <v>11546</v>
      </c>
      <c r="B3171" s="35" t="s">
        <v>11547</v>
      </c>
      <c r="C3171" s="35" t="s">
        <v>11548</v>
      </c>
      <c r="D3171" s="34"/>
      <c r="E3171" s="34"/>
      <c r="F3171" s="34"/>
      <c r="G3171" s="34"/>
    </row>
    <row r="3172" spans="1:7" x14ac:dyDescent="0.2">
      <c r="A3172" s="35" t="s">
        <v>11549</v>
      </c>
      <c r="B3172" s="35" t="s">
        <v>11550</v>
      </c>
      <c r="C3172" s="35" t="s">
        <v>11551</v>
      </c>
      <c r="D3172" s="34"/>
      <c r="E3172" s="34"/>
      <c r="F3172" s="34"/>
      <c r="G3172" s="34"/>
    </row>
    <row r="3173" spans="1:7" x14ac:dyDescent="0.2">
      <c r="A3173" s="35" t="s">
        <v>11552</v>
      </c>
      <c r="B3173" s="35" t="s">
        <v>11553</v>
      </c>
      <c r="C3173" s="35" t="s">
        <v>11554</v>
      </c>
      <c r="D3173" s="34"/>
      <c r="E3173" s="34"/>
      <c r="F3173" s="34"/>
      <c r="G3173" s="34"/>
    </row>
    <row r="3174" spans="1:7" x14ac:dyDescent="0.2">
      <c r="A3174" s="35" t="s">
        <v>11555</v>
      </c>
      <c r="B3174" s="35" t="s">
        <v>11556</v>
      </c>
      <c r="C3174" s="35" t="s">
        <v>11557</v>
      </c>
      <c r="D3174" s="34"/>
      <c r="E3174" s="34"/>
      <c r="F3174" s="34"/>
      <c r="G3174" s="34"/>
    </row>
    <row r="3175" spans="1:7" x14ac:dyDescent="0.2">
      <c r="A3175" s="35" t="s">
        <v>11558</v>
      </c>
      <c r="B3175" s="35" t="s">
        <v>11559</v>
      </c>
      <c r="C3175" s="35" t="s">
        <v>11560</v>
      </c>
      <c r="D3175" s="34"/>
      <c r="E3175" s="34"/>
      <c r="F3175" s="34"/>
      <c r="G3175" s="34"/>
    </row>
    <row r="3176" spans="1:7" x14ac:dyDescent="0.2">
      <c r="A3176" s="35" t="s">
        <v>11561</v>
      </c>
      <c r="B3176" s="35" t="s">
        <v>4431</v>
      </c>
      <c r="C3176" s="35" t="s">
        <v>11562</v>
      </c>
      <c r="D3176" s="34"/>
      <c r="E3176" s="34"/>
      <c r="F3176" s="34"/>
      <c r="G3176" s="34"/>
    </row>
    <row r="3177" spans="1:7" x14ac:dyDescent="0.2">
      <c r="A3177" s="35" t="s">
        <v>11563</v>
      </c>
      <c r="B3177" s="35" t="s">
        <v>11564</v>
      </c>
      <c r="C3177" s="35" t="s">
        <v>11565</v>
      </c>
      <c r="D3177" s="34"/>
      <c r="E3177" s="34"/>
      <c r="F3177" s="34"/>
      <c r="G3177" s="34"/>
    </row>
    <row r="3178" spans="1:7" x14ac:dyDescent="0.2">
      <c r="A3178" s="35" t="s">
        <v>11566</v>
      </c>
      <c r="B3178" s="35" t="s">
        <v>11567</v>
      </c>
      <c r="C3178" s="35" t="s">
        <v>11568</v>
      </c>
      <c r="D3178" s="34"/>
      <c r="E3178" s="34"/>
      <c r="F3178" s="34"/>
      <c r="G3178" s="34"/>
    </row>
    <row r="3179" spans="1:7" x14ac:dyDescent="0.2">
      <c r="A3179" s="35" t="s">
        <v>11569</v>
      </c>
      <c r="B3179" s="35" t="s">
        <v>11570</v>
      </c>
      <c r="C3179" s="35" t="s">
        <v>11571</v>
      </c>
      <c r="D3179" s="34"/>
      <c r="E3179" s="34"/>
      <c r="F3179" s="34"/>
      <c r="G3179" s="34"/>
    </row>
    <row r="3180" spans="1:7" x14ac:dyDescent="0.2">
      <c r="A3180" s="35" t="s">
        <v>11572</v>
      </c>
      <c r="B3180" s="35" t="s">
        <v>11573</v>
      </c>
      <c r="C3180" s="35" t="s">
        <v>11574</v>
      </c>
      <c r="D3180" s="34"/>
      <c r="E3180" s="34"/>
      <c r="F3180" s="34"/>
      <c r="G3180" s="34"/>
    </row>
    <row r="3181" spans="1:7" x14ac:dyDescent="0.2">
      <c r="A3181" s="35" t="s">
        <v>11575</v>
      </c>
      <c r="B3181" s="35" t="s">
        <v>11576</v>
      </c>
      <c r="C3181" s="35" t="s">
        <v>11577</v>
      </c>
      <c r="D3181" s="34"/>
      <c r="E3181" s="34"/>
      <c r="F3181" s="34"/>
      <c r="G3181" s="34"/>
    </row>
    <row r="3182" spans="1:7" x14ac:dyDescent="0.2">
      <c r="A3182" s="35" t="s">
        <v>11578</v>
      </c>
      <c r="B3182" s="35" t="s">
        <v>11579</v>
      </c>
      <c r="C3182" s="35" t="s">
        <v>11580</v>
      </c>
      <c r="D3182" s="34"/>
      <c r="E3182" s="34"/>
      <c r="F3182" s="34"/>
      <c r="G3182" s="34"/>
    </row>
    <row r="3183" spans="1:7" x14ac:dyDescent="0.2">
      <c r="A3183" s="35" t="s">
        <v>11581</v>
      </c>
      <c r="B3183" s="35" t="s">
        <v>11582</v>
      </c>
      <c r="C3183" s="35" t="s">
        <v>11583</v>
      </c>
      <c r="D3183" s="34"/>
      <c r="E3183" s="34"/>
      <c r="F3183" s="34"/>
      <c r="G3183" s="34"/>
    </row>
    <row r="3184" spans="1:7" x14ac:dyDescent="0.2">
      <c r="A3184" s="35" t="s">
        <v>7763</v>
      </c>
      <c r="B3184" s="35" t="s">
        <v>11584</v>
      </c>
      <c r="C3184" s="35" t="s">
        <v>11585</v>
      </c>
      <c r="D3184" s="34"/>
      <c r="E3184" s="34"/>
      <c r="F3184" s="34"/>
      <c r="G3184" s="34"/>
    </row>
    <row r="3185" spans="1:7" x14ac:dyDescent="0.2">
      <c r="A3185" s="35" t="s">
        <v>11586</v>
      </c>
      <c r="B3185" s="35" t="s">
        <v>11587</v>
      </c>
      <c r="C3185" s="35" t="s">
        <v>11588</v>
      </c>
      <c r="D3185" s="34"/>
      <c r="E3185" s="34"/>
      <c r="F3185" s="34"/>
      <c r="G3185" s="34"/>
    </row>
    <row r="3186" spans="1:7" x14ac:dyDescent="0.2">
      <c r="A3186" s="35" t="s">
        <v>3931</v>
      </c>
      <c r="B3186" s="35" t="s">
        <v>11589</v>
      </c>
      <c r="C3186" s="35" t="s">
        <v>11590</v>
      </c>
      <c r="D3186" s="34"/>
      <c r="E3186" s="34"/>
      <c r="F3186" s="34"/>
      <c r="G3186" s="34"/>
    </row>
    <row r="3187" spans="1:7" x14ac:dyDescent="0.2">
      <c r="A3187" s="35" t="s">
        <v>11591</v>
      </c>
      <c r="B3187" s="35" t="s">
        <v>11592</v>
      </c>
      <c r="C3187" s="35" t="s">
        <v>11593</v>
      </c>
      <c r="D3187" s="34"/>
      <c r="E3187" s="34"/>
      <c r="F3187" s="34"/>
      <c r="G3187" s="34"/>
    </row>
    <row r="3188" spans="1:7" x14ac:dyDescent="0.2">
      <c r="A3188" s="35" t="s">
        <v>11594</v>
      </c>
      <c r="B3188" s="35" t="s">
        <v>11595</v>
      </c>
      <c r="C3188" s="35" t="s">
        <v>11596</v>
      </c>
      <c r="D3188" s="34"/>
      <c r="E3188" s="34"/>
      <c r="F3188" s="34"/>
      <c r="G3188" s="34"/>
    </row>
    <row r="3189" spans="1:7" x14ac:dyDescent="0.2">
      <c r="A3189" s="35" t="s">
        <v>11597</v>
      </c>
      <c r="B3189" s="35" t="s">
        <v>11598</v>
      </c>
      <c r="C3189" s="35" t="s">
        <v>11599</v>
      </c>
      <c r="D3189" s="34"/>
      <c r="E3189" s="34"/>
      <c r="F3189" s="34"/>
      <c r="G3189" s="34"/>
    </row>
    <row r="3190" spans="1:7" x14ac:dyDescent="0.2">
      <c r="A3190" s="35" t="s">
        <v>11600</v>
      </c>
      <c r="B3190" s="35" t="s">
        <v>11601</v>
      </c>
      <c r="C3190" s="35" t="s">
        <v>11602</v>
      </c>
      <c r="D3190" s="34"/>
      <c r="E3190" s="34"/>
      <c r="F3190" s="34"/>
      <c r="G3190" s="34"/>
    </row>
    <row r="3191" spans="1:7" x14ac:dyDescent="0.2">
      <c r="A3191" s="35" t="s">
        <v>11603</v>
      </c>
      <c r="B3191" s="35" t="s">
        <v>11604</v>
      </c>
      <c r="C3191" s="35" t="s">
        <v>11605</v>
      </c>
      <c r="D3191" s="34"/>
      <c r="E3191" s="34"/>
      <c r="F3191" s="34"/>
      <c r="G3191" s="34"/>
    </row>
    <row r="3192" spans="1:7" x14ac:dyDescent="0.2">
      <c r="A3192" s="35" t="s">
        <v>11606</v>
      </c>
      <c r="B3192" s="35" t="s">
        <v>11607</v>
      </c>
      <c r="C3192" s="35" t="s">
        <v>11608</v>
      </c>
      <c r="D3192" s="34"/>
      <c r="E3192" s="34"/>
      <c r="F3192" s="34"/>
      <c r="G3192" s="34"/>
    </row>
    <row r="3193" spans="1:7" x14ac:dyDescent="0.2">
      <c r="A3193" s="35" t="s">
        <v>11609</v>
      </c>
      <c r="B3193" s="35" t="s">
        <v>11610</v>
      </c>
      <c r="C3193" s="35" t="s">
        <v>11611</v>
      </c>
      <c r="D3193" s="34"/>
      <c r="E3193" s="34"/>
      <c r="F3193" s="34"/>
      <c r="G3193" s="34"/>
    </row>
    <row r="3194" spans="1:7" x14ac:dyDescent="0.2">
      <c r="A3194" s="35" t="s">
        <v>11612</v>
      </c>
      <c r="B3194" s="35" t="s">
        <v>11613</v>
      </c>
      <c r="C3194" s="35" t="s">
        <v>11614</v>
      </c>
      <c r="D3194" s="34"/>
      <c r="E3194" s="34"/>
      <c r="F3194" s="34"/>
      <c r="G3194" s="34"/>
    </row>
    <row r="3195" spans="1:7" x14ac:dyDescent="0.2">
      <c r="A3195" s="35" t="s">
        <v>11615</v>
      </c>
      <c r="B3195" s="35" t="s">
        <v>11616</v>
      </c>
      <c r="C3195" s="35" t="s">
        <v>11617</v>
      </c>
      <c r="D3195" s="34"/>
      <c r="E3195" s="34"/>
      <c r="F3195" s="34"/>
      <c r="G3195" s="34"/>
    </row>
    <row r="3196" spans="1:7" x14ac:dyDescent="0.2">
      <c r="A3196" s="35" t="s">
        <v>11618</v>
      </c>
      <c r="B3196" s="35" t="s">
        <v>11619</v>
      </c>
      <c r="C3196" s="35" t="s">
        <v>11620</v>
      </c>
      <c r="D3196" s="34"/>
      <c r="E3196" s="34"/>
      <c r="F3196" s="34"/>
      <c r="G3196" s="34"/>
    </row>
    <row r="3197" spans="1:7" x14ac:dyDescent="0.2">
      <c r="A3197" s="35" t="s">
        <v>11621</v>
      </c>
      <c r="B3197" s="35" t="s">
        <v>11622</v>
      </c>
      <c r="C3197" s="35" t="s">
        <v>11623</v>
      </c>
      <c r="D3197" s="34"/>
      <c r="E3197" s="34"/>
      <c r="F3197" s="34"/>
      <c r="G3197" s="34"/>
    </row>
    <row r="3198" spans="1:7" x14ac:dyDescent="0.2">
      <c r="A3198" s="35" t="s">
        <v>11624</v>
      </c>
      <c r="B3198" s="35" t="s">
        <v>11625</v>
      </c>
      <c r="C3198" s="35" t="s">
        <v>11626</v>
      </c>
      <c r="D3198" s="34"/>
      <c r="E3198" s="34"/>
      <c r="F3198" s="34"/>
      <c r="G3198" s="34"/>
    </row>
    <row r="3199" spans="1:7" x14ac:dyDescent="0.2">
      <c r="A3199" s="35" t="s">
        <v>11627</v>
      </c>
      <c r="B3199" s="35" t="s">
        <v>11628</v>
      </c>
      <c r="C3199" s="35" t="s">
        <v>11629</v>
      </c>
      <c r="D3199" s="34"/>
      <c r="E3199" s="34"/>
      <c r="F3199" s="34"/>
      <c r="G3199" s="34"/>
    </row>
    <row r="3200" spans="1:7" x14ac:dyDescent="0.2">
      <c r="A3200" s="35" t="s">
        <v>5595</v>
      </c>
      <c r="B3200" s="35" t="s">
        <v>11630</v>
      </c>
      <c r="C3200" s="35" t="s">
        <v>11631</v>
      </c>
      <c r="D3200" s="34"/>
      <c r="E3200" s="34"/>
      <c r="F3200" s="34"/>
      <c r="G3200" s="34"/>
    </row>
    <row r="3201" spans="1:7" x14ac:dyDescent="0.2">
      <c r="A3201" s="35" t="s">
        <v>11632</v>
      </c>
      <c r="B3201" s="35" t="s">
        <v>11633</v>
      </c>
      <c r="C3201" s="35" t="s">
        <v>11634</v>
      </c>
      <c r="D3201" s="34"/>
      <c r="E3201" s="34"/>
      <c r="F3201" s="34"/>
      <c r="G3201" s="34"/>
    </row>
    <row r="3202" spans="1:7" x14ac:dyDescent="0.2">
      <c r="A3202" s="35" t="s">
        <v>11635</v>
      </c>
      <c r="B3202" s="35" t="s">
        <v>11636</v>
      </c>
      <c r="C3202" s="35" t="s">
        <v>11637</v>
      </c>
      <c r="D3202" s="34"/>
      <c r="E3202" s="34"/>
      <c r="F3202" s="34"/>
      <c r="G3202" s="34"/>
    </row>
    <row r="3203" spans="1:7" x14ac:dyDescent="0.2">
      <c r="A3203" s="35" t="s">
        <v>11638</v>
      </c>
      <c r="B3203" s="35" t="s">
        <v>11639</v>
      </c>
      <c r="C3203" s="35" t="s">
        <v>11640</v>
      </c>
      <c r="D3203" s="34"/>
      <c r="E3203" s="34"/>
      <c r="F3203" s="34"/>
      <c r="G3203" s="34"/>
    </row>
    <row r="3204" spans="1:7" x14ac:dyDescent="0.2">
      <c r="A3204" s="35" t="s">
        <v>11641</v>
      </c>
      <c r="B3204" s="35" t="s">
        <v>11642</v>
      </c>
      <c r="C3204" s="35" t="s">
        <v>11643</v>
      </c>
      <c r="D3204" s="34"/>
      <c r="E3204" s="34"/>
      <c r="F3204" s="34"/>
      <c r="G3204" s="34"/>
    </row>
    <row r="3205" spans="1:7" x14ac:dyDescent="0.2">
      <c r="A3205" s="35" t="s">
        <v>11644</v>
      </c>
      <c r="B3205" s="35" t="s">
        <v>11645</v>
      </c>
      <c r="C3205" s="35" t="s">
        <v>11646</v>
      </c>
      <c r="D3205" s="34"/>
      <c r="E3205" s="34"/>
      <c r="F3205" s="34"/>
      <c r="G3205" s="34"/>
    </row>
    <row r="3206" spans="1:7" x14ac:dyDescent="0.2">
      <c r="A3206" s="35" t="s">
        <v>11647</v>
      </c>
      <c r="B3206" s="35" t="s">
        <v>11648</v>
      </c>
      <c r="C3206" s="35" t="s">
        <v>11649</v>
      </c>
      <c r="D3206" s="34"/>
      <c r="E3206" s="34"/>
      <c r="F3206" s="34"/>
      <c r="G3206" s="34"/>
    </row>
    <row r="3207" spans="1:7" x14ac:dyDescent="0.2">
      <c r="A3207" s="35" t="s">
        <v>11650</v>
      </c>
      <c r="B3207" s="35" t="s">
        <v>11651</v>
      </c>
      <c r="C3207" s="35" t="s">
        <v>11652</v>
      </c>
      <c r="D3207" s="34"/>
      <c r="E3207" s="34"/>
      <c r="F3207" s="34"/>
      <c r="G3207" s="34"/>
    </row>
    <row r="3208" spans="1:7" x14ac:dyDescent="0.2">
      <c r="A3208" s="35" t="s">
        <v>11653</v>
      </c>
      <c r="B3208" s="35" t="s">
        <v>11654</v>
      </c>
      <c r="C3208" s="35" t="s">
        <v>11655</v>
      </c>
      <c r="D3208" s="34"/>
      <c r="E3208" s="34"/>
      <c r="F3208" s="34"/>
      <c r="G3208" s="34"/>
    </row>
    <row r="3209" spans="1:7" x14ac:dyDescent="0.2">
      <c r="A3209" s="35" t="s">
        <v>11656</v>
      </c>
      <c r="B3209" s="35" t="s">
        <v>11657</v>
      </c>
      <c r="C3209" s="35" t="s">
        <v>11658</v>
      </c>
      <c r="D3209" s="34"/>
      <c r="E3209" s="34"/>
      <c r="F3209" s="34"/>
      <c r="G3209" s="34"/>
    </row>
    <row r="3210" spans="1:7" x14ac:dyDescent="0.2">
      <c r="A3210" s="35" t="s">
        <v>11659</v>
      </c>
      <c r="B3210" s="35" t="s">
        <v>11660</v>
      </c>
      <c r="C3210" s="35" t="s">
        <v>11661</v>
      </c>
      <c r="D3210" s="34"/>
      <c r="E3210" s="34"/>
      <c r="F3210" s="34"/>
      <c r="G3210" s="34"/>
    </row>
    <row r="3211" spans="1:7" x14ac:dyDescent="0.2">
      <c r="A3211" s="35" t="s">
        <v>11662</v>
      </c>
      <c r="B3211" s="35" t="s">
        <v>11663</v>
      </c>
      <c r="C3211" s="35" t="s">
        <v>11664</v>
      </c>
      <c r="D3211" s="34"/>
      <c r="E3211" s="34"/>
      <c r="F3211" s="34"/>
      <c r="G3211" s="34"/>
    </row>
    <row r="3212" spans="1:7" x14ac:dyDescent="0.2">
      <c r="A3212" s="35" t="s">
        <v>11665</v>
      </c>
      <c r="B3212" s="35" t="s">
        <v>11666</v>
      </c>
      <c r="C3212" s="35" t="s">
        <v>11667</v>
      </c>
      <c r="D3212" s="34"/>
      <c r="E3212" s="34"/>
      <c r="F3212" s="34"/>
      <c r="G3212" s="34"/>
    </row>
    <row r="3213" spans="1:7" x14ac:dyDescent="0.2">
      <c r="A3213" s="35" t="s">
        <v>11668</v>
      </c>
      <c r="B3213" s="35" t="s">
        <v>11669</v>
      </c>
      <c r="C3213" s="35" t="s">
        <v>11670</v>
      </c>
      <c r="D3213" s="34"/>
      <c r="E3213" s="34"/>
      <c r="F3213" s="34"/>
      <c r="G3213" s="34"/>
    </row>
    <row r="3214" spans="1:7" x14ac:dyDescent="0.2">
      <c r="A3214" s="35" t="s">
        <v>11671</v>
      </c>
      <c r="B3214" s="35" t="s">
        <v>11672</v>
      </c>
      <c r="C3214" s="35" t="s">
        <v>11673</v>
      </c>
      <c r="D3214" s="34"/>
      <c r="E3214" s="34"/>
      <c r="F3214" s="34"/>
      <c r="G3214" s="34"/>
    </row>
    <row r="3215" spans="1:7" x14ac:dyDescent="0.2">
      <c r="A3215" s="35" t="s">
        <v>11674</v>
      </c>
      <c r="B3215" s="35" t="s">
        <v>11675</v>
      </c>
      <c r="C3215" s="35" t="s">
        <v>11676</v>
      </c>
      <c r="D3215" s="34"/>
      <c r="E3215" s="34"/>
      <c r="F3215" s="34"/>
      <c r="G3215" s="34"/>
    </row>
    <row r="3216" spans="1:7" x14ac:dyDescent="0.2">
      <c r="A3216" s="35" t="s">
        <v>11677</v>
      </c>
      <c r="B3216" s="35" t="s">
        <v>11678</v>
      </c>
      <c r="C3216" s="35" t="s">
        <v>11679</v>
      </c>
      <c r="D3216" s="34"/>
      <c r="E3216" s="34"/>
      <c r="F3216" s="34"/>
      <c r="G3216" s="34"/>
    </row>
    <row r="3217" spans="1:7" x14ac:dyDescent="0.2">
      <c r="A3217" s="35" t="s">
        <v>11680</v>
      </c>
      <c r="B3217" s="35" t="s">
        <v>11681</v>
      </c>
      <c r="C3217" s="35" t="s">
        <v>11682</v>
      </c>
      <c r="D3217" s="34"/>
      <c r="E3217" s="34"/>
      <c r="F3217" s="34"/>
      <c r="G3217" s="34"/>
    </row>
    <row r="3218" spans="1:7" x14ac:dyDescent="0.2">
      <c r="A3218" s="35" t="s">
        <v>11683</v>
      </c>
      <c r="B3218" s="35" t="s">
        <v>6722</v>
      </c>
      <c r="C3218" s="35" t="s">
        <v>11684</v>
      </c>
      <c r="D3218" s="34"/>
      <c r="E3218" s="34"/>
      <c r="F3218" s="34"/>
      <c r="G3218" s="34"/>
    </row>
    <row r="3219" spans="1:7" x14ac:dyDescent="0.2">
      <c r="A3219" s="35" t="s">
        <v>11685</v>
      </c>
      <c r="B3219" s="35" t="s">
        <v>11686</v>
      </c>
      <c r="C3219" s="35" t="s">
        <v>11687</v>
      </c>
      <c r="D3219" s="34"/>
      <c r="E3219" s="34"/>
      <c r="F3219" s="34"/>
      <c r="G3219" s="34"/>
    </row>
    <row r="3220" spans="1:7" x14ac:dyDescent="0.2">
      <c r="A3220" s="35" t="s">
        <v>11688</v>
      </c>
      <c r="B3220" s="35" t="s">
        <v>11689</v>
      </c>
      <c r="C3220" s="35" t="s">
        <v>11690</v>
      </c>
      <c r="D3220" s="34"/>
      <c r="E3220" s="34"/>
      <c r="F3220" s="34"/>
      <c r="G3220" s="34"/>
    </row>
    <row r="3221" spans="1:7" x14ac:dyDescent="0.2">
      <c r="A3221" s="35" t="s">
        <v>11691</v>
      </c>
      <c r="B3221" s="35" t="s">
        <v>11692</v>
      </c>
      <c r="C3221" s="35" t="s">
        <v>11693</v>
      </c>
      <c r="D3221" s="34"/>
      <c r="E3221" s="34"/>
      <c r="F3221" s="34"/>
      <c r="G3221" s="34"/>
    </row>
    <row r="3222" spans="1:7" x14ac:dyDescent="0.2">
      <c r="A3222" s="35" t="s">
        <v>11694</v>
      </c>
      <c r="B3222" s="35" t="s">
        <v>11695</v>
      </c>
      <c r="C3222" s="35" t="s">
        <v>11696</v>
      </c>
      <c r="D3222" s="34"/>
      <c r="E3222" s="34"/>
      <c r="F3222" s="34"/>
      <c r="G3222" s="34"/>
    </row>
    <row r="3223" spans="1:7" x14ac:dyDescent="0.2">
      <c r="A3223" s="35" t="s">
        <v>11697</v>
      </c>
      <c r="B3223" s="35" t="s">
        <v>11698</v>
      </c>
      <c r="C3223" s="35" t="s">
        <v>11699</v>
      </c>
      <c r="D3223" s="34"/>
      <c r="E3223" s="34"/>
      <c r="F3223" s="34"/>
      <c r="G3223" s="34"/>
    </row>
    <row r="3224" spans="1:7" x14ac:dyDescent="0.2">
      <c r="A3224" s="35" t="s">
        <v>11700</v>
      </c>
      <c r="B3224" s="35" t="s">
        <v>11701</v>
      </c>
      <c r="C3224" s="35" t="s">
        <v>11702</v>
      </c>
      <c r="D3224" s="34"/>
      <c r="E3224" s="34"/>
      <c r="F3224" s="34"/>
      <c r="G3224" s="34"/>
    </row>
    <row r="3225" spans="1:7" x14ac:dyDescent="0.2">
      <c r="A3225" s="35" t="s">
        <v>8350</v>
      </c>
      <c r="B3225" s="35" t="s">
        <v>11703</v>
      </c>
      <c r="C3225" s="35" t="s">
        <v>11704</v>
      </c>
      <c r="D3225" s="34"/>
      <c r="E3225" s="34"/>
      <c r="F3225" s="34"/>
      <c r="G3225" s="34"/>
    </row>
    <row r="3226" spans="1:7" x14ac:dyDescent="0.2">
      <c r="A3226" s="35" t="s">
        <v>11705</v>
      </c>
      <c r="B3226" s="35" t="s">
        <v>10802</v>
      </c>
      <c r="C3226" s="35" t="s">
        <v>11706</v>
      </c>
      <c r="D3226" s="34"/>
      <c r="E3226" s="34"/>
      <c r="F3226" s="34"/>
      <c r="G3226" s="34"/>
    </row>
    <row r="3227" spans="1:7" x14ac:dyDescent="0.2">
      <c r="A3227" s="35" t="s">
        <v>11707</v>
      </c>
      <c r="B3227" s="35" t="s">
        <v>11708</v>
      </c>
      <c r="C3227" s="35" t="s">
        <v>11709</v>
      </c>
      <c r="D3227" s="34"/>
      <c r="E3227" s="34"/>
      <c r="F3227" s="34"/>
      <c r="G3227" s="34"/>
    </row>
    <row r="3228" spans="1:7" x14ac:dyDescent="0.2">
      <c r="A3228" s="35" t="s">
        <v>11710</v>
      </c>
      <c r="B3228" s="35" t="s">
        <v>11711</v>
      </c>
      <c r="C3228" s="35" t="s">
        <v>11712</v>
      </c>
      <c r="D3228" s="34"/>
      <c r="E3228" s="34"/>
      <c r="F3228" s="34"/>
      <c r="G3228" s="34"/>
    </row>
    <row r="3229" spans="1:7" x14ac:dyDescent="0.2">
      <c r="A3229" s="35" t="s">
        <v>11713</v>
      </c>
      <c r="B3229" s="35" t="s">
        <v>11714</v>
      </c>
      <c r="C3229" s="35" t="s">
        <v>11715</v>
      </c>
      <c r="D3229" s="34"/>
      <c r="E3229" s="34"/>
      <c r="F3229" s="34"/>
      <c r="G3229" s="34"/>
    </row>
    <row r="3230" spans="1:7" x14ac:dyDescent="0.2">
      <c r="A3230" s="35" t="s">
        <v>11716</v>
      </c>
      <c r="B3230" s="35" t="s">
        <v>11717</v>
      </c>
      <c r="C3230" s="35" t="s">
        <v>11718</v>
      </c>
      <c r="D3230" s="34"/>
      <c r="E3230" s="34"/>
      <c r="F3230" s="34"/>
      <c r="G3230" s="34"/>
    </row>
    <row r="3231" spans="1:7" x14ac:dyDescent="0.2">
      <c r="A3231" s="35" t="s">
        <v>11719</v>
      </c>
      <c r="B3231" s="35" t="s">
        <v>11720</v>
      </c>
      <c r="C3231" s="35" t="s">
        <v>11721</v>
      </c>
      <c r="D3231" s="34"/>
      <c r="E3231" s="34"/>
      <c r="F3231" s="34"/>
      <c r="G3231" s="34"/>
    </row>
    <row r="3232" spans="1:7" x14ac:dyDescent="0.2">
      <c r="A3232" s="35" t="s">
        <v>11722</v>
      </c>
      <c r="B3232" s="35" t="s">
        <v>11723</v>
      </c>
      <c r="C3232" s="35" t="s">
        <v>11724</v>
      </c>
      <c r="D3232" s="34"/>
      <c r="E3232" s="34"/>
      <c r="F3232" s="34"/>
      <c r="G3232" s="34"/>
    </row>
    <row r="3233" spans="1:7" x14ac:dyDescent="0.2">
      <c r="A3233" s="35" t="s">
        <v>11725</v>
      </c>
      <c r="B3233" s="35" t="s">
        <v>7007</v>
      </c>
      <c r="C3233" s="35" t="s">
        <v>11726</v>
      </c>
      <c r="D3233" s="34"/>
      <c r="E3233" s="34"/>
      <c r="F3233" s="34"/>
      <c r="G3233" s="34"/>
    </row>
    <row r="3234" spans="1:7" x14ac:dyDescent="0.2">
      <c r="A3234" s="35" t="s">
        <v>11727</v>
      </c>
      <c r="B3234" s="35" t="s">
        <v>11728</v>
      </c>
      <c r="C3234" s="35" t="s">
        <v>11729</v>
      </c>
      <c r="D3234" s="34"/>
      <c r="E3234" s="34"/>
      <c r="F3234" s="34"/>
      <c r="G3234" s="34"/>
    </row>
    <row r="3235" spans="1:7" x14ac:dyDescent="0.2">
      <c r="A3235" s="35" t="s">
        <v>11730</v>
      </c>
      <c r="B3235" s="35" t="s">
        <v>11731</v>
      </c>
      <c r="C3235" s="35" t="s">
        <v>11732</v>
      </c>
      <c r="D3235" s="34"/>
      <c r="E3235" s="34"/>
      <c r="F3235" s="34"/>
      <c r="G3235" s="34"/>
    </row>
    <row r="3236" spans="1:7" x14ac:dyDescent="0.2">
      <c r="A3236" s="35" t="s">
        <v>11733</v>
      </c>
      <c r="B3236" s="35" t="s">
        <v>11734</v>
      </c>
      <c r="C3236" s="35" t="s">
        <v>11735</v>
      </c>
      <c r="D3236" s="34"/>
      <c r="E3236" s="34"/>
      <c r="F3236" s="34"/>
      <c r="G3236" s="34"/>
    </row>
    <row r="3237" spans="1:7" x14ac:dyDescent="0.2">
      <c r="A3237" s="35" t="s">
        <v>11736</v>
      </c>
      <c r="B3237" s="35" t="s">
        <v>11737</v>
      </c>
      <c r="C3237" s="35" t="s">
        <v>11738</v>
      </c>
      <c r="D3237" s="34"/>
      <c r="E3237" s="34"/>
      <c r="F3237" s="34"/>
      <c r="G3237" s="34"/>
    </row>
    <row r="3238" spans="1:7" x14ac:dyDescent="0.2">
      <c r="A3238" s="35" t="s">
        <v>11739</v>
      </c>
      <c r="B3238" s="35" t="s">
        <v>5649</v>
      </c>
      <c r="C3238" s="35" t="s">
        <v>11740</v>
      </c>
      <c r="D3238" s="34"/>
      <c r="E3238" s="34"/>
      <c r="F3238" s="34"/>
      <c r="G3238" s="34"/>
    </row>
    <row r="3239" spans="1:7" x14ac:dyDescent="0.2">
      <c r="A3239" s="35" t="s">
        <v>11741</v>
      </c>
      <c r="B3239" s="35" t="s">
        <v>11742</v>
      </c>
      <c r="C3239" s="35" t="s">
        <v>11743</v>
      </c>
      <c r="D3239" s="34"/>
      <c r="E3239" s="34"/>
      <c r="F3239" s="34"/>
      <c r="G3239" s="34"/>
    </row>
    <row r="3240" spans="1:7" x14ac:dyDescent="0.2">
      <c r="A3240" s="35" t="s">
        <v>11744</v>
      </c>
      <c r="B3240" s="35" t="s">
        <v>11745</v>
      </c>
      <c r="C3240" s="35" t="s">
        <v>11746</v>
      </c>
      <c r="D3240" s="34"/>
      <c r="E3240" s="34"/>
      <c r="F3240" s="34"/>
      <c r="G3240" s="34"/>
    </row>
    <row r="3241" spans="1:7" x14ac:dyDescent="0.2">
      <c r="A3241" s="35" t="s">
        <v>11747</v>
      </c>
      <c r="B3241" s="35" t="s">
        <v>11748</v>
      </c>
      <c r="C3241" s="35" t="s">
        <v>11749</v>
      </c>
      <c r="D3241" s="34"/>
      <c r="E3241" s="34"/>
      <c r="F3241" s="34"/>
      <c r="G3241" s="34"/>
    </row>
    <row r="3242" spans="1:7" x14ac:dyDescent="0.2">
      <c r="A3242" s="35" t="s">
        <v>11750</v>
      </c>
      <c r="B3242" s="35" t="s">
        <v>11751</v>
      </c>
      <c r="C3242" s="35" t="s">
        <v>11752</v>
      </c>
      <c r="D3242" s="34"/>
      <c r="E3242" s="34"/>
      <c r="F3242" s="34"/>
      <c r="G3242" s="34"/>
    </row>
    <row r="3243" spans="1:7" x14ac:dyDescent="0.2">
      <c r="A3243" s="35" t="s">
        <v>11753</v>
      </c>
      <c r="B3243" s="35" t="s">
        <v>11754</v>
      </c>
      <c r="C3243" s="35" t="s">
        <v>11755</v>
      </c>
      <c r="D3243" s="34"/>
      <c r="E3243" s="34"/>
      <c r="F3243" s="34"/>
      <c r="G3243" s="34"/>
    </row>
    <row r="3244" spans="1:7" x14ac:dyDescent="0.2">
      <c r="A3244" s="35" t="s">
        <v>11756</v>
      </c>
      <c r="B3244" s="35" t="s">
        <v>11757</v>
      </c>
      <c r="C3244" s="35" t="s">
        <v>11758</v>
      </c>
      <c r="D3244" s="34"/>
      <c r="E3244" s="34"/>
      <c r="F3244" s="34"/>
      <c r="G3244" s="34"/>
    </row>
    <row r="3245" spans="1:7" x14ac:dyDescent="0.2">
      <c r="A3245" s="35" t="s">
        <v>11759</v>
      </c>
      <c r="B3245" s="35" t="s">
        <v>11760</v>
      </c>
      <c r="C3245" s="35" t="s">
        <v>11761</v>
      </c>
      <c r="D3245" s="34"/>
      <c r="E3245" s="34"/>
      <c r="F3245" s="34"/>
      <c r="G3245" s="34"/>
    </row>
    <row r="3246" spans="1:7" x14ac:dyDescent="0.2">
      <c r="A3246" s="35" t="s">
        <v>11762</v>
      </c>
      <c r="B3246" s="35" t="s">
        <v>11763</v>
      </c>
      <c r="C3246" s="35" t="s">
        <v>11764</v>
      </c>
      <c r="D3246" s="34"/>
      <c r="E3246" s="34"/>
      <c r="F3246" s="34"/>
      <c r="G3246" s="34"/>
    </row>
    <row r="3247" spans="1:7" x14ac:dyDescent="0.2">
      <c r="A3247" s="35" t="s">
        <v>11765</v>
      </c>
      <c r="B3247" s="35" t="s">
        <v>11766</v>
      </c>
      <c r="C3247" s="35" t="s">
        <v>11767</v>
      </c>
      <c r="D3247" s="34"/>
      <c r="E3247" s="34"/>
      <c r="F3247" s="34"/>
      <c r="G3247" s="34"/>
    </row>
    <row r="3248" spans="1:7" x14ac:dyDescent="0.2">
      <c r="A3248" s="35" t="s">
        <v>11768</v>
      </c>
      <c r="B3248" s="35" t="s">
        <v>11769</v>
      </c>
      <c r="C3248" s="35" t="s">
        <v>11770</v>
      </c>
      <c r="D3248" s="34"/>
      <c r="E3248" s="34"/>
      <c r="F3248" s="34"/>
      <c r="G3248" s="34"/>
    </row>
    <row r="3249" spans="1:7" x14ac:dyDescent="0.2">
      <c r="A3249" s="35" t="s">
        <v>11771</v>
      </c>
      <c r="B3249" s="35" t="s">
        <v>11772</v>
      </c>
      <c r="C3249" s="35" t="s">
        <v>11773</v>
      </c>
      <c r="D3249" s="34"/>
      <c r="E3249" s="34"/>
      <c r="F3249" s="34"/>
      <c r="G3249" s="34"/>
    </row>
    <row r="3250" spans="1:7" x14ac:dyDescent="0.2">
      <c r="A3250" s="35" t="s">
        <v>11774</v>
      </c>
      <c r="B3250" s="35" t="s">
        <v>11775</v>
      </c>
      <c r="C3250" s="35" t="s">
        <v>11776</v>
      </c>
      <c r="D3250" s="34"/>
      <c r="E3250" s="34"/>
      <c r="F3250" s="34"/>
      <c r="G3250" s="34"/>
    </row>
    <row r="3251" spans="1:7" x14ac:dyDescent="0.2">
      <c r="A3251" s="35" t="s">
        <v>11777</v>
      </c>
      <c r="B3251" s="35" t="s">
        <v>11778</v>
      </c>
      <c r="C3251" s="35" t="s">
        <v>11779</v>
      </c>
      <c r="D3251" s="34"/>
      <c r="E3251" s="34"/>
      <c r="F3251" s="34"/>
      <c r="G3251" s="34"/>
    </row>
    <row r="3252" spans="1:7" x14ac:dyDescent="0.2">
      <c r="A3252" s="35" t="s">
        <v>11780</v>
      </c>
      <c r="B3252" s="35" t="s">
        <v>11781</v>
      </c>
      <c r="C3252" s="35" t="s">
        <v>11782</v>
      </c>
      <c r="D3252" s="34"/>
      <c r="E3252" s="34"/>
      <c r="F3252" s="34"/>
      <c r="G3252" s="34"/>
    </row>
    <row r="3253" spans="1:7" x14ac:dyDescent="0.2">
      <c r="A3253" s="35" t="s">
        <v>11783</v>
      </c>
      <c r="B3253" s="35" t="s">
        <v>11784</v>
      </c>
      <c r="C3253" s="35" t="s">
        <v>11785</v>
      </c>
      <c r="D3253" s="34"/>
      <c r="E3253" s="34"/>
      <c r="F3253" s="34"/>
      <c r="G3253" s="34"/>
    </row>
    <row r="3254" spans="1:7" x14ac:dyDescent="0.2">
      <c r="A3254" s="35" t="s">
        <v>11786</v>
      </c>
      <c r="B3254" s="35" t="s">
        <v>11787</v>
      </c>
      <c r="C3254" s="35" t="s">
        <v>11788</v>
      </c>
      <c r="D3254" s="34"/>
      <c r="E3254" s="34"/>
      <c r="F3254" s="34"/>
      <c r="G3254" s="34"/>
    </row>
    <row r="3255" spans="1:7" x14ac:dyDescent="0.2">
      <c r="A3255" s="35" t="s">
        <v>11789</v>
      </c>
      <c r="B3255" s="35" t="s">
        <v>11790</v>
      </c>
      <c r="C3255" s="35" t="s">
        <v>11791</v>
      </c>
      <c r="D3255" s="34"/>
      <c r="E3255" s="34"/>
      <c r="F3255" s="34"/>
      <c r="G3255" s="34"/>
    </row>
    <row r="3256" spans="1:7" x14ac:dyDescent="0.2">
      <c r="A3256" s="35" t="s">
        <v>11792</v>
      </c>
      <c r="B3256" s="35" t="s">
        <v>11793</v>
      </c>
      <c r="C3256" s="35" t="s">
        <v>11794</v>
      </c>
      <c r="D3256" s="34"/>
      <c r="E3256" s="34"/>
      <c r="F3256" s="34"/>
      <c r="G3256" s="34"/>
    </row>
    <row r="3257" spans="1:7" x14ac:dyDescent="0.2">
      <c r="A3257" s="35" t="s">
        <v>11795</v>
      </c>
      <c r="B3257" s="35" t="s">
        <v>8787</v>
      </c>
      <c r="C3257" s="35" t="s">
        <v>11796</v>
      </c>
      <c r="D3257" s="34"/>
      <c r="E3257" s="34"/>
      <c r="F3257" s="34"/>
      <c r="G3257" s="34"/>
    </row>
    <row r="3258" spans="1:7" x14ac:dyDescent="0.2">
      <c r="A3258" s="35" t="s">
        <v>11797</v>
      </c>
      <c r="B3258" s="35" t="s">
        <v>11798</v>
      </c>
      <c r="C3258" s="35" t="s">
        <v>11799</v>
      </c>
      <c r="D3258" s="34"/>
      <c r="E3258" s="34"/>
      <c r="F3258" s="34"/>
      <c r="G3258" s="34"/>
    </row>
    <row r="3259" spans="1:7" x14ac:dyDescent="0.2">
      <c r="A3259" s="35" t="s">
        <v>11800</v>
      </c>
      <c r="B3259" s="35" t="s">
        <v>11801</v>
      </c>
      <c r="C3259" s="35" t="s">
        <v>11802</v>
      </c>
      <c r="D3259" s="34"/>
      <c r="E3259" s="34"/>
      <c r="F3259" s="34"/>
      <c r="G3259" s="34"/>
    </row>
    <row r="3260" spans="1:7" x14ac:dyDescent="0.2">
      <c r="A3260" s="35" t="s">
        <v>11803</v>
      </c>
      <c r="B3260" s="35" t="s">
        <v>11804</v>
      </c>
      <c r="C3260" s="35" t="s">
        <v>11805</v>
      </c>
      <c r="D3260" s="34"/>
      <c r="E3260" s="34"/>
      <c r="F3260" s="34"/>
      <c r="G3260" s="34"/>
    </row>
    <row r="3261" spans="1:7" x14ac:dyDescent="0.2">
      <c r="A3261" s="35" t="s">
        <v>11806</v>
      </c>
      <c r="B3261" s="35" t="s">
        <v>11807</v>
      </c>
      <c r="C3261" s="35" t="s">
        <v>11808</v>
      </c>
      <c r="D3261" s="34"/>
      <c r="E3261" s="34"/>
      <c r="F3261" s="34"/>
      <c r="G3261" s="34"/>
    </row>
    <row r="3262" spans="1:7" x14ac:dyDescent="0.2">
      <c r="A3262" s="35" t="s">
        <v>11809</v>
      </c>
      <c r="B3262" s="35" t="s">
        <v>11810</v>
      </c>
      <c r="C3262" s="35" t="s">
        <v>11811</v>
      </c>
      <c r="D3262" s="34"/>
      <c r="E3262" s="34"/>
      <c r="F3262" s="34"/>
      <c r="G3262" s="34"/>
    </row>
    <row r="3263" spans="1:7" x14ac:dyDescent="0.2">
      <c r="A3263" s="35" t="s">
        <v>11812</v>
      </c>
      <c r="B3263" s="35" t="s">
        <v>11813</v>
      </c>
      <c r="C3263" s="35" t="s">
        <v>11814</v>
      </c>
      <c r="D3263" s="34"/>
      <c r="E3263" s="34"/>
      <c r="F3263" s="34"/>
      <c r="G3263" s="34"/>
    </row>
    <row r="3264" spans="1:7" x14ac:dyDescent="0.2">
      <c r="A3264" s="35" t="s">
        <v>11815</v>
      </c>
      <c r="B3264" s="35" t="s">
        <v>11816</v>
      </c>
      <c r="C3264" s="35" t="s">
        <v>11817</v>
      </c>
      <c r="D3264" s="34"/>
      <c r="E3264" s="34"/>
      <c r="F3264" s="34"/>
      <c r="G3264" s="34"/>
    </row>
    <row r="3265" spans="1:7" x14ac:dyDescent="0.2">
      <c r="A3265" s="35" t="s">
        <v>11818</v>
      </c>
      <c r="B3265" s="35" t="s">
        <v>11819</v>
      </c>
      <c r="C3265" s="35" t="s">
        <v>11820</v>
      </c>
      <c r="D3265" s="34"/>
      <c r="E3265" s="34"/>
      <c r="F3265" s="34"/>
      <c r="G3265" s="34"/>
    </row>
    <row r="3266" spans="1:7" x14ac:dyDescent="0.2">
      <c r="A3266" s="35" t="s">
        <v>11821</v>
      </c>
      <c r="B3266" s="35" t="s">
        <v>11822</v>
      </c>
      <c r="C3266" s="35" t="s">
        <v>11823</v>
      </c>
      <c r="D3266" s="34"/>
      <c r="E3266" s="34"/>
      <c r="F3266" s="34"/>
      <c r="G3266" s="34"/>
    </row>
    <row r="3267" spans="1:7" x14ac:dyDescent="0.2">
      <c r="A3267" s="35" t="s">
        <v>11824</v>
      </c>
      <c r="B3267" s="35" t="s">
        <v>11825</v>
      </c>
      <c r="C3267" s="35" t="s">
        <v>11826</v>
      </c>
      <c r="D3267" s="34"/>
      <c r="E3267" s="34"/>
      <c r="F3267" s="34"/>
      <c r="G3267" s="34"/>
    </row>
    <row r="3268" spans="1:7" x14ac:dyDescent="0.2">
      <c r="A3268" s="35" t="s">
        <v>11827</v>
      </c>
      <c r="B3268" s="35" t="s">
        <v>11828</v>
      </c>
      <c r="C3268" s="35" t="s">
        <v>11829</v>
      </c>
      <c r="D3268" s="34"/>
      <c r="E3268" s="34"/>
      <c r="F3268" s="34"/>
      <c r="G3268" s="34"/>
    </row>
    <row r="3269" spans="1:7" x14ac:dyDescent="0.2">
      <c r="A3269" s="35" t="s">
        <v>10353</v>
      </c>
      <c r="B3269" s="35" t="s">
        <v>11830</v>
      </c>
      <c r="C3269" s="35" t="s">
        <v>11831</v>
      </c>
      <c r="D3269" s="34"/>
      <c r="E3269" s="34"/>
      <c r="F3269" s="34"/>
      <c r="G3269" s="34"/>
    </row>
    <row r="3270" spans="1:7" x14ac:dyDescent="0.2">
      <c r="A3270" s="35" t="s">
        <v>11832</v>
      </c>
      <c r="B3270" s="35" t="s">
        <v>11833</v>
      </c>
      <c r="C3270" s="35" t="s">
        <v>11834</v>
      </c>
      <c r="D3270" s="34"/>
      <c r="E3270" s="34"/>
      <c r="F3270" s="34"/>
      <c r="G3270" s="34"/>
    </row>
    <row r="3271" spans="1:7" x14ac:dyDescent="0.2">
      <c r="A3271" s="35" t="s">
        <v>11835</v>
      </c>
      <c r="B3271" s="35" t="s">
        <v>10274</v>
      </c>
      <c r="C3271" s="35" t="s">
        <v>11836</v>
      </c>
      <c r="D3271" s="34"/>
      <c r="E3271" s="34"/>
      <c r="F3271" s="34"/>
      <c r="G3271" s="34"/>
    </row>
    <row r="3272" spans="1:7" x14ac:dyDescent="0.2">
      <c r="A3272" s="35" t="s">
        <v>11837</v>
      </c>
      <c r="B3272" s="35" t="s">
        <v>11838</v>
      </c>
      <c r="C3272" s="35" t="s">
        <v>11839</v>
      </c>
      <c r="D3272" s="34"/>
      <c r="E3272" s="34"/>
      <c r="F3272" s="34"/>
      <c r="G3272" s="34"/>
    </row>
    <row r="3273" spans="1:7" x14ac:dyDescent="0.2">
      <c r="A3273" s="35" t="s">
        <v>11840</v>
      </c>
      <c r="B3273" s="35" t="s">
        <v>11841</v>
      </c>
      <c r="C3273" s="35" t="s">
        <v>11842</v>
      </c>
      <c r="D3273" s="34"/>
      <c r="E3273" s="34"/>
      <c r="F3273" s="34"/>
      <c r="G3273" s="34"/>
    </row>
    <row r="3274" spans="1:7" x14ac:dyDescent="0.2">
      <c r="A3274" s="35" t="s">
        <v>11843</v>
      </c>
      <c r="B3274" s="35" t="s">
        <v>11844</v>
      </c>
      <c r="C3274" s="35" t="s">
        <v>11845</v>
      </c>
      <c r="D3274" s="34"/>
      <c r="E3274" s="34"/>
      <c r="F3274" s="34"/>
      <c r="G3274" s="34"/>
    </row>
    <row r="3275" spans="1:7" x14ac:dyDescent="0.2">
      <c r="A3275" s="35" t="s">
        <v>11846</v>
      </c>
      <c r="B3275" s="35" t="s">
        <v>11847</v>
      </c>
      <c r="C3275" s="35" t="s">
        <v>11848</v>
      </c>
      <c r="D3275" s="34"/>
      <c r="E3275" s="34"/>
      <c r="F3275" s="34"/>
      <c r="G3275" s="34"/>
    </row>
    <row r="3276" spans="1:7" x14ac:dyDescent="0.2">
      <c r="A3276" s="35" t="s">
        <v>11849</v>
      </c>
      <c r="B3276" s="35" t="s">
        <v>11850</v>
      </c>
      <c r="C3276" s="35" t="s">
        <v>11851</v>
      </c>
      <c r="D3276" s="34"/>
      <c r="E3276" s="34"/>
      <c r="F3276" s="34"/>
      <c r="G3276" s="34"/>
    </row>
    <row r="3277" spans="1:7" x14ac:dyDescent="0.2">
      <c r="A3277" s="35" t="s">
        <v>11852</v>
      </c>
      <c r="B3277" s="35" t="s">
        <v>11853</v>
      </c>
      <c r="C3277" s="35" t="s">
        <v>11854</v>
      </c>
      <c r="D3277" s="34"/>
      <c r="E3277" s="34"/>
      <c r="F3277" s="34"/>
      <c r="G3277" s="34"/>
    </row>
    <row r="3278" spans="1:7" x14ac:dyDescent="0.2">
      <c r="A3278" s="35" t="s">
        <v>11855</v>
      </c>
      <c r="B3278" s="35" t="s">
        <v>11856</v>
      </c>
      <c r="C3278" s="35" t="s">
        <v>11857</v>
      </c>
      <c r="D3278" s="34"/>
      <c r="E3278" s="34"/>
      <c r="F3278" s="34"/>
      <c r="G3278" s="34"/>
    </row>
    <row r="3279" spans="1:7" x14ac:dyDescent="0.2">
      <c r="A3279" s="35" t="s">
        <v>11858</v>
      </c>
      <c r="B3279" s="35" t="s">
        <v>11859</v>
      </c>
      <c r="C3279" s="35" t="s">
        <v>11860</v>
      </c>
      <c r="D3279" s="34"/>
      <c r="E3279" s="34"/>
      <c r="F3279" s="34"/>
      <c r="G3279" s="34"/>
    </row>
    <row r="3280" spans="1:7" x14ac:dyDescent="0.2">
      <c r="A3280" s="35" t="s">
        <v>11861</v>
      </c>
      <c r="B3280" s="35" t="s">
        <v>11862</v>
      </c>
      <c r="C3280" s="35" t="s">
        <v>11863</v>
      </c>
      <c r="D3280" s="34"/>
      <c r="E3280" s="34"/>
      <c r="F3280" s="34"/>
      <c r="G3280" s="34"/>
    </row>
    <row r="3281" spans="1:7" x14ac:dyDescent="0.2">
      <c r="A3281" s="35" t="s">
        <v>11864</v>
      </c>
      <c r="B3281" s="35" t="s">
        <v>11865</v>
      </c>
      <c r="C3281" s="35" t="s">
        <v>11866</v>
      </c>
      <c r="D3281" s="34"/>
      <c r="E3281" s="34"/>
      <c r="F3281" s="34"/>
      <c r="G3281" s="34"/>
    </row>
    <row r="3282" spans="1:7" x14ac:dyDescent="0.2">
      <c r="A3282" s="35" t="s">
        <v>11867</v>
      </c>
      <c r="B3282" s="35" t="s">
        <v>11868</v>
      </c>
      <c r="C3282" s="35" t="s">
        <v>11869</v>
      </c>
      <c r="D3282" s="34"/>
      <c r="E3282" s="34"/>
      <c r="F3282" s="34"/>
      <c r="G3282" s="34"/>
    </row>
    <row r="3283" spans="1:7" x14ac:dyDescent="0.2">
      <c r="A3283" s="35" t="s">
        <v>11870</v>
      </c>
      <c r="B3283" s="35" t="s">
        <v>11871</v>
      </c>
      <c r="C3283" s="35" t="s">
        <v>11872</v>
      </c>
      <c r="D3283" s="34"/>
      <c r="E3283" s="34"/>
      <c r="F3283" s="34"/>
      <c r="G3283" s="34"/>
    </row>
    <row r="3284" spans="1:7" x14ac:dyDescent="0.2">
      <c r="A3284" s="35" t="s">
        <v>11873</v>
      </c>
      <c r="B3284" s="35" t="s">
        <v>2314</v>
      </c>
      <c r="C3284" s="35" t="s">
        <v>11874</v>
      </c>
      <c r="D3284" s="34"/>
      <c r="E3284" s="34"/>
      <c r="F3284" s="34"/>
      <c r="G3284" s="34"/>
    </row>
    <row r="3285" spans="1:7" x14ac:dyDescent="0.2">
      <c r="A3285" s="35" t="s">
        <v>5157</v>
      </c>
      <c r="B3285" s="35" t="s">
        <v>11875</v>
      </c>
      <c r="C3285" s="35" t="s">
        <v>11876</v>
      </c>
      <c r="D3285" s="34"/>
      <c r="E3285" s="34"/>
      <c r="F3285" s="34"/>
      <c r="G3285" s="34"/>
    </row>
    <row r="3286" spans="1:7" x14ac:dyDescent="0.2">
      <c r="A3286" s="35" t="s">
        <v>11877</v>
      </c>
      <c r="B3286" s="35" t="s">
        <v>11878</v>
      </c>
      <c r="C3286" s="35" t="s">
        <v>11879</v>
      </c>
      <c r="D3286" s="34"/>
      <c r="E3286" s="34"/>
      <c r="F3286" s="34"/>
      <c r="G3286" s="34"/>
    </row>
    <row r="3287" spans="1:7" x14ac:dyDescent="0.2">
      <c r="A3287" s="35" t="s">
        <v>9226</v>
      </c>
      <c r="B3287" s="35" t="s">
        <v>11880</v>
      </c>
      <c r="C3287" s="35" t="s">
        <v>11881</v>
      </c>
      <c r="D3287" s="34"/>
      <c r="E3287" s="34"/>
      <c r="F3287" s="34"/>
      <c r="G3287" s="34"/>
    </row>
    <row r="3288" spans="1:7" x14ac:dyDescent="0.2">
      <c r="A3288" s="35" t="s">
        <v>11882</v>
      </c>
      <c r="B3288" s="35" t="s">
        <v>11883</v>
      </c>
      <c r="C3288" s="35" t="s">
        <v>11884</v>
      </c>
      <c r="D3288" s="34"/>
      <c r="E3288" s="34"/>
      <c r="F3288" s="34"/>
      <c r="G3288" s="34"/>
    </row>
    <row r="3289" spans="1:7" x14ac:dyDescent="0.2">
      <c r="A3289" s="35" t="s">
        <v>11885</v>
      </c>
      <c r="B3289" s="35" t="s">
        <v>11886</v>
      </c>
      <c r="C3289" s="35" t="s">
        <v>11887</v>
      </c>
      <c r="D3289" s="34"/>
      <c r="E3289" s="34"/>
      <c r="F3289" s="34"/>
      <c r="G3289" s="34"/>
    </row>
    <row r="3290" spans="1:7" x14ac:dyDescent="0.2">
      <c r="A3290" s="35" t="s">
        <v>11888</v>
      </c>
      <c r="B3290" s="35" t="s">
        <v>11889</v>
      </c>
      <c r="C3290" s="35" t="s">
        <v>11890</v>
      </c>
      <c r="D3290" s="34"/>
      <c r="E3290" s="34"/>
      <c r="F3290" s="34"/>
      <c r="G3290" s="34"/>
    </row>
    <row r="3291" spans="1:7" x14ac:dyDescent="0.2">
      <c r="A3291" s="35" t="s">
        <v>11891</v>
      </c>
      <c r="B3291" s="35" t="s">
        <v>11892</v>
      </c>
      <c r="C3291" s="35" t="s">
        <v>11893</v>
      </c>
      <c r="D3291" s="34"/>
      <c r="E3291" s="34"/>
      <c r="F3291" s="34"/>
      <c r="G3291" s="34"/>
    </row>
    <row r="3292" spans="1:7" x14ac:dyDescent="0.2">
      <c r="A3292" s="35" t="s">
        <v>11894</v>
      </c>
      <c r="B3292" s="35" t="s">
        <v>11895</v>
      </c>
      <c r="C3292" s="35" t="s">
        <v>11896</v>
      </c>
      <c r="D3292" s="34"/>
      <c r="E3292" s="34"/>
      <c r="F3292" s="34"/>
      <c r="G3292" s="34"/>
    </row>
    <row r="3293" spans="1:7" x14ac:dyDescent="0.2">
      <c r="A3293" s="35" t="s">
        <v>11897</v>
      </c>
      <c r="B3293" s="35" t="s">
        <v>11898</v>
      </c>
      <c r="C3293" s="35" t="s">
        <v>11899</v>
      </c>
      <c r="D3293" s="34"/>
      <c r="E3293" s="34"/>
      <c r="F3293" s="34"/>
      <c r="G3293" s="34"/>
    </row>
    <row r="3294" spans="1:7" x14ac:dyDescent="0.2">
      <c r="A3294" s="35" t="s">
        <v>11900</v>
      </c>
      <c r="B3294" s="35" t="s">
        <v>11901</v>
      </c>
      <c r="C3294" s="35" t="s">
        <v>11902</v>
      </c>
      <c r="D3294" s="34"/>
      <c r="E3294" s="34"/>
      <c r="F3294" s="34"/>
      <c r="G3294" s="34"/>
    </row>
    <row r="3295" spans="1:7" x14ac:dyDescent="0.2">
      <c r="A3295" s="35" t="s">
        <v>11903</v>
      </c>
      <c r="B3295" s="35" t="s">
        <v>11904</v>
      </c>
      <c r="C3295" s="35" t="s">
        <v>11905</v>
      </c>
      <c r="D3295" s="34"/>
      <c r="E3295" s="34"/>
      <c r="F3295" s="34"/>
      <c r="G3295" s="34"/>
    </row>
    <row r="3296" spans="1:7" x14ac:dyDescent="0.2">
      <c r="A3296" s="35" t="s">
        <v>11906</v>
      </c>
      <c r="B3296" s="35" t="s">
        <v>11907</v>
      </c>
      <c r="C3296" s="35" t="s">
        <v>11908</v>
      </c>
      <c r="D3296" s="34"/>
      <c r="E3296" s="34"/>
      <c r="F3296" s="34"/>
      <c r="G3296" s="34"/>
    </row>
    <row r="3297" spans="1:7" x14ac:dyDescent="0.2">
      <c r="A3297" s="35" t="s">
        <v>11909</v>
      </c>
      <c r="B3297" s="35" t="s">
        <v>11910</v>
      </c>
      <c r="C3297" s="35" t="s">
        <v>11911</v>
      </c>
      <c r="D3297" s="34"/>
      <c r="E3297" s="34"/>
      <c r="F3297" s="34"/>
      <c r="G3297" s="34"/>
    </row>
    <row r="3298" spans="1:7" x14ac:dyDescent="0.2">
      <c r="A3298" s="35" t="s">
        <v>7747</v>
      </c>
      <c r="B3298" s="35" t="s">
        <v>11912</v>
      </c>
      <c r="C3298" s="35" t="s">
        <v>11913</v>
      </c>
      <c r="D3298" s="34"/>
      <c r="E3298" s="34"/>
      <c r="F3298" s="34"/>
      <c r="G3298" s="34"/>
    </row>
    <row r="3299" spans="1:7" x14ac:dyDescent="0.2">
      <c r="A3299" s="35" t="s">
        <v>11914</v>
      </c>
      <c r="B3299" s="35" t="s">
        <v>11915</v>
      </c>
      <c r="C3299" s="35" t="s">
        <v>11916</v>
      </c>
      <c r="D3299" s="34"/>
      <c r="E3299" s="34"/>
      <c r="F3299" s="34"/>
      <c r="G3299" s="34"/>
    </row>
    <row r="3300" spans="1:7" x14ac:dyDescent="0.2">
      <c r="A3300" s="35" t="s">
        <v>11917</v>
      </c>
      <c r="B3300" s="35" t="s">
        <v>11918</v>
      </c>
      <c r="C3300" s="35" t="s">
        <v>11919</v>
      </c>
      <c r="D3300" s="34"/>
      <c r="E3300" s="34"/>
      <c r="F3300" s="34"/>
      <c r="G3300" s="34"/>
    </row>
    <row r="3301" spans="1:7" x14ac:dyDescent="0.2">
      <c r="A3301" s="35" t="s">
        <v>11920</v>
      </c>
      <c r="B3301" s="35" t="s">
        <v>11921</v>
      </c>
      <c r="C3301" s="35" t="s">
        <v>11922</v>
      </c>
      <c r="D3301" s="34"/>
      <c r="E3301" s="34"/>
      <c r="F3301" s="34"/>
      <c r="G3301" s="34"/>
    </row>
    <row r="3302" spans="1:7" x14ac:dyDescent="0.2">
      <c r="A3302" s="35" t="s">
        <v>11923</v>
      </c>
      <c r="B3302" s="35" t="s">
        <v>11924</v>
      </c>
      <c r="C3302" s="35" t="s">
        <v>11925</v>
      </c>
      <c r="D3302" s="34"/>
      <c r="E3302" s="34"/>
      <c r="F3302" s="34"/>
      <c r="G3302" s="34"/>
    </row>
    <row r="3303" spans="1:7" x14ac:dyDescent="0.2">
      <c r="A3303" s="35" t="s">
        <v>11926</v>
      </c>
      <c r="B3303" s="35" t="s">
        <v>11927</v>
      </c>
      <c r="C3303" s="35" t="s">
        <v>11928</v>
      </c>
      <c r="D3303" s="34"/>
      <c r="E3303" s="34"/>
      <c r="F3303" s="34"/>
      <c r="G3303" s="34"/>
    </row>
    <row r="3304" spans="1:7" x14ac:dyDescent="0.2">
      <c r="A3304" s="35" t="s">
        <v>11929</v>
      </c>
      <c r="B3304" s="35" t="s">
        <v>11930</v>
      </c>
      <c r="C3304" s="35" t="s">
        <v>11931</v>
      </c>
      <c r="D3304" s="34"/>
      <c r="E3304" s="34"/>
      <c r="F3304" s="34"/>
      <c r="G3304" s="34"/>
    </row>
    <row r="3305" spans="1:7" x14ac:dyDescent="0.2">
      <c r="A3305" s="35" t="s">
        <v>11932</v>
      </c>
      <c r="B3305" s="35" t="s">
        <v>11933</v>
      </c>
      <c r="C3305" s="35" t="s">
        <v>11934</v>
      </c>
      <c r="D3305" s="34"/>
      <c r="E3305" s="34"/>
      <c r="F3305" s="34"/>
      <c r="G3305" s="34"/>
    </row>
    <row r="3306" spans="1:7" x14ac:dyDescent="0.2">
      <c r="A3306" s="35" t="s">
        <v>11935</v>
      </c>
      <c r="B3306" s="35" t="s">
        <v>11936</v>
      </c>
      <c r="C3306" s="35" t="s">
        <v>11937</v>
      </c>
      <c r="D3306" s="34"/>
      <c r="E3306" s="34"/>
      <c r="F3306" s="34"/>
      <c r="G3306" s="34"/>
    </row>
    <row r="3307" spans="1:7" x14ac:dyDescent="0.2">
      <c r="A3307" s="35" t="s">
        <v>11938</v>
      </c>
      <c r="B3307" s="35" t="s">
        <v>11939</v>
      </c>
      <c r="C3307" s="35" t="s">
        <v>11940</v>
      </c>
      <c r="D3307" s="34"/>
      <c r="E3307" s="34"/>
      <c r="F3307" s="34"/>
      <c r="G3307" s="34"/>
    </row>
    <row r="3308" spans="1:7" x14ac:dyDescent="0.2">
      <c r="A3308" s="35" t="s">
        <v>11941</v>
      </c>
      <c r="B3308" s="35" t="s">
        <v>11942</v>
      </c>
      <c r="C3308" s="35" t="s">
        <v>11943</v>
      </c>
      <c r="D3308" s="34"/>
      <c r="E3308" s="34"/>
      <c r="F3308" s="34"/>
      <c r="G3308" s="34"/>
    </row>
    <row r="3309" spans="1:7" x14ac:dyDescent="0.2">
      <c r="A3309" s="35" t="s">
        <v>11944</v>
      </c>
      <c r="B3309" s="35" t="s">
        <v>11945</v>
      </c>
      <c r="C3309" s="35" t="s">
        <v>11946</v>
      </c>
      <c r="D3309" s="34"/>
      <c r="E3309" s="34"/>
      <c r="F3309" s="34"/>
      <c r="G3309" s="34"/>
    </row>
    <row r="3310" spans="1:7" x14ac:dyDescent="0.2">
      <c r="A3310" s="35" t="s">
        <v>11947</v>
      </c>
      <c r="B3310" s="35" t="s">
        <v>11948</v>
      </c>
      <c r="C3310" s="35" t="s">
        <v>11949</v>
      </c>
      <c r="D3310" s="34"/>
      <c r="E3310" s="34"/>
      <c r="F3310" s="34"/>
      <c r="G3310" s="34"/>
    </row>
    <row r="3311" spans="1:7" x14ac:dyDescent="0.2">
      <c r="A3311" s="35" t="s">
        <v>11950</v>
      </c>
      <c r="B3311" s="35" t="s">
        <v>11951</v>
      </c>
      <c r="C3311" s="35" t="s">
        <v>11952</v>
      </c>
      <c r="D3311" s="34"/>
      <c r="E3311" s="34"/>
      <c r="F3311" s="34"/>
      <c r="G3311" s="34"/>
    </row>
    <row r="3312" spans="1:7" x14ac:dyDescent="0.2">
      <c r="A3312" s="35" t="s">
        <v>11953</v>
      </c>
      <c r="B3312" s="35" t="s">
        <v>11954</v>
      </c>
      <c r="C3312" s="35" t="s">
        <v>11955</v>
      </c>
      <c r="D3312" s="34"/>
      <c r="E3312" s="34"/>
      <c r="F3312" s="34"/>
      <c r="G3312" s="34"/>
    </row>
    <row r="3313" spans="1:7" x14ac:dyDescent="0.2">
      <c r="A3313" s="35" t="s">
        <v>11956</v>
      </c>
      <c r="B3313" s="35" t="s">
        <v>11957</v>
      </c>
      <c r="C3313" s="35" t="s">
        <v>11958</v>
      </c>
      <c r="D3313" s="34"/>
      <c r="E3313" s="34"/>
      <c r="F3313" s="34"/>
      <c r="G3313" s="34"/>
    </row>
    <row r="3314" spans="1:7" x14ac:dyDescent="0.2">
      <c r="A3314" s="35" t="s">
        <v>11959</v>
      </c>
      <c r="B3314" s="35" t="s">
        <v>11960</v>
      </c>
      <c r="C3314" s="35" t="s">
        <v>11961</v>
      </c>
      <c r="D3314" s="34"/>
      <c r="E3314" s="34"/>
      <c r="F3314" s="34"/>
      <c r="G3314" s="34"/>
    </row>
    <row r="3315" spans="1:7" x14ac:dyDescent="0.2">
      <c r="A3315" s="35" t="s">
        <v>11962</v>
      </c>
      <c r="B3315" s="35" t="s">
        <v>11963</v>
      </c>
      <c r="C3315" s="35" t="s">
        <v>11964</v>
      </c>
      <c r="D3315" s="34"/>
      <c r="E3315" s="34"/>
      <c r="F3315" s="34"/>
      <c r="G3315" s="34"/>
    </row>
    <row r="3316" spans="1:7" x14ac:dyDescent="0.2">
      <c r="A3316" s="35" t="s">
        <v>11965</v>
      </c>
      <c r="B3316" s="35" t="s">
        <v>11966</v>
      </c>
      <c r="C3316" s="35" t="s">
        <v>11967</v>
      </c>
      <c r="D3316" s="34"/>
      <c r="E3316" s="34"/>
      <c r="F3316" s="34"/>
      <c r="G3316" s="34"/>
    </row>
    <row r="3317" spans="1:7" x14ac:dyDescent="0.2">
      <c r="A3317" s="35" t="s">
        <v>11968</v>
      </c>
      <c r="B3317" s="35" t="s">
        <v>11969</v>
      </c>
      <c r="C3317" s="35" t="s">
        <v>11970</v>
      </c>
      <c r="D3317" s="34"/>
      <c r="E3317" s="34"/>
      <c r="F3317" s="34"/>
      <c r="G3317" s="34"/>
    </row>
    <row r="3318" spans="1:7" x14ac:dyDescent="0.2">
      <c r="A3318" s="35" t="s">
        <v>11971</v>
      </c>
      <c r="B3318" s="35" t="s">
        <v>11972</v>
      </c>
      <c r="C3318" s="35" t="s">
        <v>11973</v>
      </c>
      <c r="D3318" s="34"/>
      <c r="E3318" s="34"/>
      <c r="F3318" s="34"/>
      <c r="G3318" s="34"/>
    </row>
    <row r="3319" spans="1:7" x14ac:dyDescent="0.2">
      <c r="A3319" s="35" t="s">
        <v>11974</v>
      </c>
      <c r="B3319" s="35" t="s">
        <v>11975</v>
      </c>
      <c r="C3319" s="35" t="s">
        <v>11976</v>
      </c>
      <c r="D3319" s="34"/>
      <c r="E3319" s="34"/>
      <c r="F3319" s="34"/>
      <c r="G3319" s="34"/>
    </row>
    <row r="3320" spans="1:7" x14ac:dyDescent="0.2">
      <c r="A3320" s="35" t="s">
        <v>9380</v>
      </c>
      <c r="B3320" s="35" t="s">
        <v>11977</v>
      </c>
      <c r="C3320" s="35" t="s">
        <v>11978</v>
      </c>
      <c r="D3320" s="34"/>
      <c r="E3320" s="34"/>
      <c r="F3320" s="34"/>
      <c r="G3320" s="34"/>
    </row>
    <row r="3321" spans="1:7" x14ac:dyDescent="0.2">
      <c r="A3321" s="35" t="s">
        <v>11979</v>
      </c>
      <c r="B3321" s="35" t="s">
        <v>11980</v>
      </c>
      <c r="C3321" s="35" t="s">
        <v>11981</v>
      </c>
      <c r="D3321" s="34"/>
      <c r="E3321" s="34"/>
      <c r="F3321" s="34"/>
      <c r="G3321" s="34"/>
    </row>
    <row r="3322" spans="1:7" x14ac:dyDescent="0.2">
      <c r="A3322" s="35" t="s">
        <v>11982</v>
      </c>
      <c r="B3322" s="35" t="s">
        <v>11983</v>
      </c>
      <c r="C3322" s="35" t="s">
        <v>11984</v>
      </c>
      <c r="D3322" s="34"/>
      <c r="E3322" s="34"/>
      <c r="F3322" s="34"/>
      <c r="G3322" s="34"/>
    </row>
    <row r="3323" spans="1:7" x14ac:dyDescent="0.2">
      <c r="A3323" s="35" t="s">
        <v>4942</v>
      </c>
      <c r="B3323" s="35" t="s">
        <v>11985</v>
      </c>
      <c r="C3323" s="35" t="s">
        <v>11986</v>
      </c>
      <c r="D3323" s="34"/>
      <c r="E3323" s="34"/>
      <c r="F3323" s="34"/>
      <c r="G3323" s="34"/>
    </row>
    <row r="3324" spans="1:7" x14ac:dyDescent="0.2">
      <c r="A3324" s="35" t="s">
        <v>11987</v>
      </c>
      <c r="B3324" s="35" t="s">
        <v>11988</v>
      </c>
      <c r="C3324" s="35" t="s">
        <v>11989</v>
      </c>
      <c r="D3324" s="34"/>
      <c r="E3324" s="34"/>
      <c r="F3324" s="34"/>
      <c r="G3324" s="34"/>
    </row>
    <row r="3325" spans="1:7" x14ac:dyDescent="0.2">
      <c r="A3325" s="35" t="s">
        <v>11990</v>
      </c>
      <c r="B3325" s="35" t="s">
        <v>11991</v>
      </c>
      <c r="C3325" s="35" t="s">
        <v>11992</v>
      </c>
      <c r="D3325" s="34"/>
      <c r="E3325" s="34"/>
      <c r="F3325" s="34"/>
      <c r="G3325" s="34"/>
    </row>
    <row r="3326" spans="1:7" x14ac:dyDescent="0.2">
      <c r="A3326" s="35" t="s">
        <v>11993</v>
      </c>
      <c r="B3326" s="35" t="s">
        <v>11994</v>
      </c>
      <c r="C3326" s="35" t="s">
        <v>11995</v>
      </c>
      <c r="D3326" s="34"/>
      <c r="E3326" s="34"/>
      <c r="F3326" s="34"/>
      <c r="G3326" s="34"/>
    </row>
    <row r="3327" spans="1:7" x14ac:dyDescent="0.2">
      <c r="A3327" s="35" t="s">
        <v>11996</v>
      </c>
      <c r="B3327" s="35" t="s">
        <v>11997</v>
      </c>
      <c r="C3327" s="35" t="s">
        <v>11998</v>
      </c>
      <c r="D3327" s="34"/>
      <c r="E3327" s="34"/>
      <c r="F3327" s="34"/>
      <c r="G3327" s="34"/>
    </row>
    <row r="3328" spans="1:7" x14ac:dyDescent="0.2">
      <c r="A3328" s="35" t="s">
        <v>11999</v>
      </c>
      <c r="B3328" s="35" t="s">
        <v>12000</v>
      </c>
      <c r="C3328" s="35" t="s">
        <v>12001</v>
      </c>
      <c r="D3328" s="34"/>
      <c r="E3328" s="34"/>
      <c r="F3328" s="34"/>
      <c r="G3328" s="34"/>
    </row>
    <row r="3329" spans="1:7" x14ac:dyDescent="0.2">
      <c r="A3329" s="35" t="s">
        <v>12002</v>
      </c>
      <c r="B3329" s="35" t="s">
        <v>12003</v>
      </c>
      <c r="C3329" s="35" t="s">
        <v>12004</v>
      </c>
      <c r="D3329" s="34"/>
      <c r="E3329" s="34"/>
      <c r="F3329" s="34"/>
      <c r="G3329" s="34"/>
    </row>
    <row r="3330" spans="1:7" x14ac:dyDescent="0.2">
      <c r="A3330" s="35" t="s">
        <v>12005</v>
      </c>
      <c r="B3330" s="35" t="s">
        <v>12006</v>
      </c>
      <c r="C3330" s="35" t="s">
        <v>12007</v>
      </c>
      <c r="D3330" s="34"/>
      <c r="E3330" s="34"/>
      <c r="F3330" s="34"/>
      <c r="G3330" s="34"/>
    </row>
    <row r="3331" spans="1:7" x14ac:dyDescent="0.2">
      <c r="A3331" s="35" t="s">
        <v>12008</v>
      </c>
      <c r="B3331" s="35" t="s">
        <v>12009</v>
      </c>
      <c r="C3331" s="35" t="s">
        <v>12010</v>
      </c>
      <c r="D3331" s="34"/>
      <c r="E3331" s="34"/>
      <c r="F3331" s="34"/>
      <c r="G3331" s="34"/>
    </row>
    <row r="3332" spans="1:7" x14ac:dyDescent="0.2">
      <c r="A3332" s="35" t="s">
        <v>12011</v>
      </c>
      <c r="B3332" s="35" t="s">
        <v>9643</v>
      </c>
      <c r="C3332" s="35" t="s">
        <v>12012</v>
      </c>
      <c r="D3332" s="34"/>
      <c r="E3332" s="34"/>
      <c r="F3332" s="34"/>
      <c r="G3332" s="34"/>
    </row>
    <row r="3333" spans="1:7" x14ac:dyDescent="0.2">
      <c r="A3333" s="35" t="s">
        <v>12013</v>
      </c>
      <c r="B3333" s="35" t="s">
        <v>12014</v>
      </c>
      <c r="C3333" s="35" t="s">
        <v>12015</v>
      </c>
      <c r="D3333" s="34"/>
      <c r="E3333" s="34"/>
      <c r="F3333" s="34"/>
      <c r="G3333" s="34"/>
    </row>
    <row r="3334" spans="1:7" x14ac:dyDescent="0.2">
      <c r="A3334" s="35" t="s">
        <v>12016</v>
      </c>
      <c r="B3334" s="35" t="s">
        <v>12017</v>
      </c>
      <c r="C3334" s="35" t="s">
        <v>12018</v>
      </c>
      <c r="D3334" s="34"/>
      <c r="E3334" s="34"/>
      <c r="F3334" s="34"/>
      <c r="G3334" s="34"/>
    </row>
    <row r="3335" spans="1:7" x14ac:dyDescent="0.2">
      <c r="A3335" s="35" t="s">
        <v>4003</v>
      </c>
      <c r="B3335" s="35" t="s">
        <v>12019</v>
      </c>
      <c r="C3335" s="35" t="s">
        <v>12020</v>
      </c>
      <c r="D3335" s="34"/>
      <c r="E3335" s="34"/>
      <c r="F3335" s="34"/>
      <c r="G3335" s="34"/>
    </row>
    <row r="3336" spans="1:7" x14ac:dyDescent="0.2">
      <c r="A3336" s="35" t="s">
        <v>12021</v>
      </c>
      <c r="B3336" s="35" t="s">
        <v>12022</v>
      </c>
      <c r="C3336" s="35" t="s">
        <v>12023</v>
      </c>
      <c r="D3336" s="34"/>
      <c r="E3336" s="34"/>
      <c r="F3336" s="34"/>
      <c r="G3336" s="34"/>
    </row>
    <row r="3337" spans="1:7" x14ac:dyDescent="0.2">
      <c r="A3337" s="35" t="s">
        <v>12024</v>
      </c>
      <c r="B3337" s="35" t="s">
        <v>7414</v>
      </c>
      <c r="C3337" s="35" t="s">
        <v>12025</v>
      </c>
      <c r="D3337" s="34"/>
      <c r="E3337" s="34"/>
      <c r="F3337" s="34"/>
      <c r="G3337" s="34"/>
    </row>
    <row r="3338" spans="1:7" x14ac:dyDescent="0.2">
      <c r="A3338" s="35" t="s">
        <v>12026</v>
      </c>
      <c r="B3338" s="35" t="s">
        <v>12027</v>
      </c>
      <c r="C3338" s="35" t="s">
        <v>12028</v>
      </c>
      <c r="D3338" s="34"/>
      <c r="E3338" s="34"/>
      <c r="F3338" s="34"/>
      <c r="G3338" s="34"/>
    </row>
    <row r="3339" spans="1:7" x14ac:dyDescent="0.2">
      <c r="A3339" s="35" t="s">
        <v>12029</v>
      </c>
      <c r="B3339" s="35" t="s">
        <v>12030</v>
      </c>
      <c r="C3339" s="35" t="s">
        <v>12031</v>
      </c>
      <c r="D3339" s="34"/>
      <c r="E3339" s="34"/>
      <c r="F3339" s="34"/>
      <c r="G3339" s="34"/>
    </row>
    <row r="3340" spans="1:7" x14ac:dyDescent="0.2">
      <c r="A3340" s="35" t="s">
        <v>12032</v>
      </c>
      <c r="B3340" s="35" t="s">
        <v>12033</v>
      </c>
      <c r="C3340" s="35" t="s">
        <v>12034</v>
      </c>
      <c r="D3340" s="34"/>
      <c r="E3340" s="34"/>
      <c r="F3340" s="34"/>
      <c r="G3340" s="34"/>
    </row>
    <row r="3341" spans="1:7" x14ac:dyDescent="0.2">
      <c r="A3341" s="35" t="s">
        <v>12035</v>
      </c>
      <c r="B3341" s="35" t="s">
        <v>12036</v>
      </c>
      <c r="C3341" s="35" t="s">
        <v>12037</v>
      </c>
      <c r="D3341" s="34"/>
      <c r="E3341" s="34"/>
      <c r="F3341" s="34"/>
      <c r="G3341" s="34"/>
    </row>
    <row r="3342" spans="1:7" x14ac:dyDescent="0.2">
      <c r="A3342" s="35" t="s">
        <v>12038</v>
      </c>
      <c r="B3342" s="35" t="s">
        <v>12039</v>
      </c>
      <c r="C3342" s="35" t="s">
        <v>12040</v>
      </c>
      <c r="D3342" s="34"/>
      <c r="E3342" s="34"/>
      <c r="F3342" s="34"/>
      <c r="G3342" s="34"/>
    </row>
    <row r="3343" spans="1:7" x14ac:dyDescent="0.2">
      <c r="A3343" s="35" t="s">
        <v>12041</v>
      </c>
      <c r="B3343" s="35" t="s">
        <v>12042</v>
      </c>
      <c r="C3343" s="35" t="s">
        <v>12043</v>
      </c>
      <c r="D3343" s="34"/>
      <c r="E3343" s="34"/>
      <c r="F3343" s="34"/>
      <c r="G3343" s="34"/>
    </row>
    <row r="3344" spans="1:7" x14ac:dyDescent="0.2">
      <c r="A3344" s="35" t="s">
        <v>12044</v>
      </c>
      <c r="B3344" s="35" t="s">
        <v>12045</v>
      </c>
      <c r="C3344" s="35" t="s">
        <v>12046</v>
      </c>
      <c r="D3344" s="34"/>
      <c r="E3344" s="34"/>
      <c r="F3344" s="34"/>
      <c r="G3344" s="34"/>
    </row>
    <row r="3345" spans="1:7" x14ac:dyDescent="0.2">
      <c r="A3345" s="35" t="s">
        <v>12047</v>
      </c>
      <c r="B3345" s="35" t="s">
        <v>12048</v>
      </c>
      <c r="C3345" s="35" t="s">
        <v>12049</v>
      </c>
      <c r="D3345" s="34"/>
      <c r="E3345" s="34"/>
      <c r="F3345" s="34"/>
      <c r="G3345" s="34"/>
    </row>
    <row r="3346" spans="1:7" x14ac:dyDescent="0.2">
      <c r="A3346" s="35" t="s">
        <v>12050</v>
      </c>
      <c r="B3346" s="35" t="s">
        <v>12051</v>
      </c>
      <c r="C3346" s="35" t="s">
        <v>12052</v>
      </c>
      <c r="D3346" s="34"/>
      <c r="E3346" s="34"/>
      <c r="F3346" s="34"/>
      <c r="G3346" s="34"/>
    </row>
    <row r="3347" spans="1:7" x14ac:dyDescent="0.2">
      <c r="A3347" s="35" t="s">
        <v>12053</v>
      </c>
      <c r="B3347" s="35" t="s">
        <v>12054</v>
      </c>
      <c r="C3347" s="35" t="s">
        <v>12055</v>
      </c>
      <c r="D3347" s="34"/>
      <c r="E3347" s="34"/>
      <c r="F3347" s="34"/>
      <c r="G3347" s="34"/>
    </row>
    <row r="3348" spans="1:7" x14ac:dyDescent="0.2">
      <c r="A3348" s="35" t="s">
        <v>12056</v>
      </c>
      <c r="B3348" s="35" t="s">
        <v>12057</v>
      </c>
      <c r="C3348" s="35" t="s">
        <v>12058</v>
      </c>
      <c r="D3348" s="34"/>
      <c r="E3348" s="34"/>
      <c r="F3348" s="34"/>
      <c r="G3348" s="34"/>
    </row>
    <row r="3349" spans="1:7" x14ac:dyDescent="0.2">
      <c r="A3349" s="35" t="s">
        <v>12059</v>
      </c>
      <c r="B3349" s="35" t="s">
        <v>12060</v>
      </c>
      <c r="C3349" s="35" t="s">
        <v>12061</v>
      </c>
      <c r="D3349" s="34"/>
      <c r="E3349" s="34"/>
      <c r="F3349" s="34"/>
      <c r="G3349" s="34"/>
    </row>
    <row r="3350" spans="1:7" x14ac:dyDescent="0.2">
      <c r="A3350" s="35" t="s">
        <v>12062</v>
      </c>
      <c r="B3350" s="35" t="s">
        <v>12063</v>
      </c>
      <c r="C3350" s="35" t="s">
        <v>12064</v>
      </c>
      <c r="D3350" s="34"/>
      <c r="E3350" s="34"/>
      <c r="F3350" s="34"/>
      <c r="G3350" s="34"/>
    </row>
    <row r="3351" spans="1:7" x14ac:dyDescent="0.2">
      <c r="A3351" s="35" t="s">
        <v>12065</v>
      </c>
      <c r="B3351" s="35" t="s">
        <v>12066</v>
      </c>
      <c r="C3351" s="35" t="s">
        <v>12067</v>
      </c>
      <c r="D3351" s="34"/>
      <c r="E3351" s="34"/>
      <c r="F3351" s="34"/>
      <c r="G3351" s="34"/>
    </row>
    <row r="3352" spans="1:7" x14ac:dyDescent="0.2">
      <c r="A3352" s="35" t="s">
        <v>12068</v>
      </c>
      <c r="B3352" s="35" t="s">
        <v>12069</v>
      </c>
      <c r="C3352" s="35" t="s">
        <v>12070</v>
      </c>
      <c r="D3352" s="34"/>
      <c r="E3352" s="34"/>
      <c r="F3352" s="34"/>
      <c r="G3352" s="34"/>
    </row>
    <row r="3353" spans="1:7" x14ac:dyDescent="0.2">
      <c r="A3353" s="35" t="s">
        <v>12071</v>
      </c>
      <c r="B3353" s="35" t="s">
        <v>12072</v>
      </c>
      <c r="C3353" s="35" t="s">
        <v>12073</v>
      </c>
      <c r="D3353" s="34"/>
      <c r="E3353" s="34"/>
      <c r="F3353" s="34"/>
      <c r="G3353" s="34"/>
    </row>
    <row r="3354" spans="1:7" x14ac:dyDescent="0.2">
      <c r="A3354" s="35" t="s">
        <v>12074</v>
      </c>
      <c r="B3354" s="35" t="s">
        <v>12075</v>
      </c>
      <c r="C3354" s="35" t="s">
        <v>12076</v>
      </c>
      <c r="D3354" s="34"/>
      <c r="E3354" s="34"/>
      <c r="F3354" s="34"/>
      <c r="G3354" s="34"/>
    </row>
    <row r="3355" spans="1:7" x14ac:dyDescent="0.2">
      <c r="A3355" s="35" t="s">
        <v>12077</v>
      </c>
      <c r="B3355" s="35" t="s">
        <v>12078</v>
      </c>
      <c r="C3355" s="35" t="s">
        <v>12079</v>
      </c>
      <c r="D3355" s="34"/>
      <c r="E3355" s="34"/>
      <c r="F3355" s="34"/>
      <c r="G3355" s="34"/>
    </row>
    <row r="3356" spans="1:7" x14ac:dyDescent="0.2">
      <c r="A3356" s="35" t="s">
        <v>12080</v>
      </c>
      <c r="B3356" s="35" t="s">
        <v>12081</v>
      </c>
      <c r="C3356" s="35" t="s">
        <v>12082</v>
      </c>
      <c r="D3356" s="34"/>
      <c r="E3356" s="34"/>
      <c r="F3356" s="34"/>
      <c r="G3356" s="34"/>
    </row>
    <row r="3357" spans="1:7" x14ac:dyDescent="0.2">
      <c r="A3357" s="35" t="s">
        <v>12083</v>
      </c>
      <c r="B3357" s="35" t="s">
        <v>11302</v>
      </c>
      <c r="C3357" s="35" t="s">
        <v>12084</v>
      </c>
      <c r="D3357" s="34"/>
      <c r="E3357" s="34"/>
      <c r="F3357" s="34"/>
      <c r="G3357" s="34"/>
    </row>
    <row r="3358" spans="1:7" x14ac:dyDescent="0.2">
      <c r="A3358" s="35" t="s">
        <v>12085</v>
      </c>
      <c r="B3358" s="35" t="s">
        <v>12086</v>
      </c>
      <c r="C3358" s="35" t="s">
        <v>12087</v>
      </c>
      <c r="D3358" s="34"/>
      <c r="E3358" s="34"/>
      <c r="F3358" s="34"/>
      <c r="G3358" s="34"/>
    </row>
    <row r="3359" spans="1:7" x14ac:dyDescent="0.2">
      <c r="A3359" s="35" t="s">
        <v>12088</v>
      </c>
      <c r="B3359" s="35" t="s">
        <v>12089</v>
      </c>
      <c r="C3359" s="35" t="s">
        <v>12090</v>
      </c>
      <c r="D3359" s="34"/>
      <c r="E3359" s="34"/>
      <c r="F3359" s="34"/>
      <c r="G3359" s="34"/>
    </row>
    <row r="3360" spans="1:7" x14ac:dyDescent="0.2">
      <c r="A3360" s="35" t="s">
        <v>12091</v>
      </c>
      <c r="B3360" s="35" t="s">
        <v>12092</v>
      </c>
      <c r="C3360" s="35" t="s">
        <v>12093</v>
      </c>
      <c r="D3360" s="34"/>
      <c r="E3360" s="34"/>
      <c r="F3360" s="34"/>
      <c r="G3360" s="34"/>
    </row>
    <row r="3361" spans="1:7" x14ac:dyDescent="0.2">
      <c r="A3361" s="35" t="s">
        <v>9723</v>
      </c>
      <c r="B3361" s="35" t="s">
        <v>12094</v>
      </c>
      <c r="C3361" s="35" t="s">
        <v>12095</v>
      </c>
      <c r="D3361" s="34"/>
      <c r="E3361" s="34"/>
      <c r="F3361" s="34"/>
      <c r="G3361" s="34"/>
    </row>
    <row r="3362" spans="1:7" x14ac:dyDescent="0.2">
      <c r="A3362" s="35" t="s">
        <v>12096</v>
      </c>
      <c r="B3362" s="35" t="s">
        <v>12097</v>
      </c>
      <c r="C3362" s="35" t="s">
        <v>12098</v>
      </c>
      <c r="D3362" s="34"/>
      <c r="E3362" s="34"/>
      <c r="F3362" s="34"/>
      <c r="G3362" s="34"/>
    </row>
    <row r="3363" spans="1:7" x14ac:dyDescent="0.2">
      <c r="A3363" s="35" t="s">
        <v>12099</v>
      </c>
      <c r="B3363" s="35" t="s">
        <v>12100</v>
      </c>
      <c r="C3363" s="35" t="s">
        <v>12101</v>
      </c>
      <c r="D3363" s="34"/>
      <c r="E3363" s="34"/>
      <c r="F3363" s="34"/>
      <c r="G3363" s="34"/>
    </row>
    <row r="3364" spans="1:7" x14ac:dyDescent="0.2">
      <c r="A3364" s="35" t="s">
        <v>12102</v>
      </c>
      <c r="B3364" s="35" t="s">
        <v>12103</v>
      </c>
      <c r="C3364" s="35" t="s">
        <v>12104</v>
      </c>
      <c r="D3364" s="34"/>
      <c r="E3364" s="34"/>
      <c r="F3364" s="34"/>
      <c r="G3364" s="34"/>
    </row>
    <row r="3365" spans="1:7" x14ac:dyDescent="0.2">
      <c r="A3365" s="35" t="s">
        <v>12105</v>
      </c>
      <c r="B3365" s="35" t="s">
        <v>12106</v>
      </c>
      <c r="C3365" s="35" t="s">
        <v>12107</v>
      </c>
      <c r="D3365" s="34"/>
      <c r="E3365" s="34"/>
      <c r="F3365" s="34"/>
      <c r="G3365" s="34"/>
    </row>
    <row r="3366" spans="1:7" x14ac:dyDescent="0.2">
      <c r="A3366" s="35" t="s">
        <v>12108</v>
      </c>
      <c r="B3366" s="35" t="s">
        <v>12109</v>
      </c>
      <c r="C3366" s="35" t="s">
        <v>12110</v>
      </c>
      <c r="D3366" s="34"/>
      <c r="E3366" s="34"/>
      <c r="F3366" s="34"/>
      <c r="G3366" s="34"/>
    </row>
    <row r="3367" spans="1:7" x14ac:dyDescent="0.2">
      <c r="A3367" s="35" t="s">
        <v>12111</v>
      </c>
      <c r="B3367" s="35" t="s">
        <v>12112</v>
      </c>
      <c r="C3367" s="35" t="s">
        <v>12113</v>
      </c>
      <c r="D3367" s="34"/>
      <c r="E3367" s="34"/>
      <c r="F3367" s="34"/>
      <c r="G3367" s="34"/>
    </row>
    <row r="3368" spans="1:7" x14ac:dyDescent="0.2">
      <c r="A3368" s="35" t="s">
        <v>12114</v>
      </c>
      <c r="B3368" s="35" t="s">
        <v>12115</v>
      </c>
      <c r="C3368" s="35" t="s">
        <v>12116</v>
      </c>
      <c r="D3368" s="34"/>
      <c r="E3368" s="34"/>
      <c r="F3368" s="34"/>
      <c r="G3368" s="34"/>
    </row>
    <row r="3369" spans="1:7" x14ac:dyDescent="0.2">
      <c r="A3369" s="35" t="s">
        <v>12117</v>
      </c>
      <c r="B3369" s="35" t="s">
        <v>12118</v>
      </c>
      <c r="C3369" s="35" t="s">
        <v>12119</v>
      </c>
      <c r="D3369" s="34"/>
      <c r="E3369" s="34"/>
      <c r="F3369" s="34"/>
      <c r="G3369" s="34"/>
    </row>
    <row r="3370" spans="1:7" x14ac:dyDescent="0.2">
      <c r="A3370" s="35" t="s">
        <v>9816</v>
      </c>
      <c r="B3370" s="35" t="s">
        <v>12120</v>
      </c>
      <c r="C3370" s="35" t="s">
        <v>12121</v>
      </c>
      <c r="D3370" s="34"/>
      <c r="E3370" s="34"/>
      <c r="F3370" s="34"/>
      <c r="G3370" s="34"/>
    </row>
    <row r="3371" spans="1:7" x14ac:dyDescent="0.2">
      <c r="A3371" s="35" t="s">
        <v>12122</v>
      </c>
      <c r="B3371" s="35" t="s">
        <v>12123</v>
      </c>
      <c r="C3371" s="35" t="s">
        <v>12124</v>
      </c>
      <c r="D3371" s="34"/>
      <c r="E3371" s="34"/>
      <c r="F3371" s="34"/>
      <c r="G3371" s="34"/>
    </row>
    <row r="3372" spans="1:7" x14ac:dyDescent="0.2">
      <c r="A3372" s="35" t="s">
        <v>12125</v>
      </c>
      <c r="B3372" s="35" t="s">
        <v>12126</v>
      </c>
      <c r="C3372" s="35" t="s">
        <v>12127</v>
      </c>
      <c r="D3372" s="34"/>
      <c r="E3372" s="34"/>
      <c r="F3372" s="34"/>
      <c r="G3372" s="34"/>
    </row>
    <row r="3373" spans="1:7" x14ac:dyDescent="0.2">
      <c r="A3373" s="35" t="s">
        <v>12128</v>
      </c>
      <c r="B3373" s="35" t="s">
        <v>12129</v>
      </c>
      <c r="C3373" s="35" t="s">
        <v>12130</v>
      </c>
      <c r="D3373" s="34"/>
      <c r="E3373" s="34"/>
      <c r="F3373" s="34"/>
      <c r="G3373" s="34"/>
    </row>
    <row r="3374" spans="1:7" x14ac:dyDescent="0.2">
      <c r="A3374" s="35" t="s">
        <v>12131</v>
      </c>
      <c r="B3374" s="35" t="s">
        <v>12132</v>
      </c>
      <c r="C3374" s="35" t="s">
        <v>12133</v>
      </c>
      <c r="D3374" s="34"/>
      <c r="E3374" s="34"/>
      <c r="F3374" s="34"/>
      <c r="G3374" s="34"/>
    </row>
    <row r="3375" spans="1:7" x14ac:dyDescent="0.2">
      <c r="A3375" s="35" t="s">
        <v>12134</v>
      </c>
      <c r="B3375" s="35" t="s">
        <v>12135</v>
      </c>
      <c r="C3375" s="35" t="s">
        <v>12136</v>
      </c>
      <c r="D3375" s="34"/>
      <c r="E3375" s="34"/>
      <c r="F3375" s="34"/>
      <c r="G3375" s="34"/>
    </row>
    <row r="3376" spans="1:7" x14ac:dyDescent="0.2">
      <c r="A3376" s="35" t="s">
        <v>12137</v>
      </c>
      <c r="B3376" s="35" t="s">
        <v>12138</v>
      </c>
      <c r="C3376" s="35" t="s">
        <v>12139</v>
      </c>
      <c r="D3376" s="34"/>
      <c r="E3376" s="34"/>
      <c r="F3376" s="34"/>
      <c r="G3376" s="34"/>
    </row>
    <row r="3377" spans="1:7" x14ac:dyDescent="0.2">
      <c r="A3377" s="35" t="s">
        <v>12140</v>
      </c>
      <c r="B3377" s="35" t="s">
        <v>11513</v>
      </c>
      <c r="C3377" s="35" t="s">
        <v>12141</v>
      </c>
      <c r="D3377" s="34"/>
      <c r="E3377" s="34"/>
      <c r="F3377" s="34"/>
      <c r="G3377" s="34"/>
    </row>
    <row r="3378" spans="1:7" x14ac:dyDescent="0.2">
      <c r="A3378" s="35" t="s">
        <v>12142</v>
      </c>
      <c r="B3378" s="35" t="s">
        <v>12143</v>
      </c>
      <c r="C3378" s="35" t="s">
        <v>12144</v>
      </c>
      <c r="D3378" s="34"/>
      <c r="E3378" s="34"/>
      <c r="F3378" s="34"/>
      <c r="G3378" s="34"/>
    </row>
    <row r="3379" spans="1:7" x14ac:dyDescent="0.2">
      <c r="A3379" s="35" t="s">
        <v>12145</v>
      </c>
      <c r="B3379" s="35" t="s">
        <v>12146</v>
      </c>
      <c r="C3379" s="35" t="s">
        <v>12147</v>
      </c>
      <c r="D3379" s="34"/>
      <c r="E3379" s="34"/>
      <c r="F3379" s="34"/>
      <c r="G3379" s="34"/>
    </row>
    <row r="3380" spans="1:7" x14ac:dyDescent="0.2">
      <c r="A3380" s="35" t="s">
        <v>12148</v>
      </c>
      <c r="B3380" s="35" t="s">
        <v>12149</v>
      </c>
      <c r="C3380" s="35" t="s">
        <v>12150</v>
      </c>
      <c r="D3380" s="34"/>
      <c r="E3380" s="34"/>
      <c r="F3380" s="34"/>
      <c r="G3380" s="34"/>
    </row>
    <row r="3381" spans="1:7" x14ac:dyDescent="0.2">
      <c r="A3381" s="35" t="s">
        <v>12151</v>
      </c>
      <c r="B3381" s="35" t="s">
        <v>4691</v>
      </c>
      <c r="C3381" s="35" t="s">
        <v>12152</v>
      </c>
      <c r="D3381" s="34"/>
      <c r="E3381" s="34"/>
      <c r="F3381" s="34"/>
      <c r="G3381" s="34"/>
    </row>
    <row r="3382" spans="1:7" x14ac:dyDescent="0.2">
      <c r="A3382" s="35" t="s">
        <v>12153</v>
      </c>
      <c r="B3382" s="35" t="s">
        <v>12154</v>
      </c>
      <c r="C3382" s="35" t="s">
        <v>12155</v>
      </c>
      <c r="D3382" s="34"/>
      <c r="E3382" s="34"/>
      <c r="F3382" s="34"/>
      <c r="G3382" s="34"/>
    </row>
    <row r="3383" spans="1:7" x14ac:dyDescent="0.2">
      <c r="A3383" s="35" t="s">
        <v>12156</v>
      </c>
      <c r="B3383" s="35" t="s">
        <v>12157</v>
      </c>
      <c r="C3383" s="35" t="s">
        <v>12158</v>
      </c>
      <c r="D3383" s="34"/>
      <c r="E3383" s="34"/>
      <c r="F3383" s="34"/>
      <c r="G3383" s="34"/>
    </row>
    <row r="3384" spans="1:7" x14ac:dyDescent="0.2">
      <c r="A3384" s="35" t="s">
        <v>12159</v>
      </c>
      <c r="B3384" s="35" t="s">
        <v>12160</v>
      </c>
      <c r="C3384" s="35" t="s">
        <v>12161</v>
      </c>
      <c r="D3384" s="34"/>
      <c r="E3384" s="34"/>
      <c r="F3384" s="34"/>
      <c r="G3384" s="34"/>
    </row>
    <row r="3385" spans="1:7" x14ac:dyDescent="0.2">
      <c r="A3385" s="35" t="s">
        <v>12162</v>
      </c>
      <c r="B3385" s="35" t="s">
        <v>12163</v>
      </c>
      <c r="C3385" s="35" t="s">
        <v>12164</v>
      </c>
      <c r="D3385" s="34"/>
      <c r="E3385" s="34"/>
      <c r="F3385" s="34"/>
      <c r="G3385" s="34"/>
    </row>
    <row r="3386" spans="1:7" x14ac:dyDescent="0.2">
      <c r="A3386" s="35" t="s">
        <v>12165</v>
      </c>
      <c r="B3386" s="35" t="s">
        <v>12166</v>
      </c>
      <c r="C3386" s="35" t="s">
        <v>12167</v>
      </c>
      <c r="D3386" s="34"/>
      <c r="E3386" s="34"/>
      <c r="F3386" s="34"/>
      <c r="G3386" s="34"/>
    </row>
    <row r="3387" spans="1:7" x14ac:dyDescent="0.2">
      <c r="A3387" s="35" t="s">
        <v>12168</v>
      </c>
      <c r="B3387" s="35" t="s">
        <v>12169</v>
      </c>
      <c r="C3387" s="35" t="s">
        <v>12170</v>
      </c>
      <c r="D3387" s="34"/>
      <c r="E3387" s="34"/>
      <c r="F3387" s="34"/>
      <c r="G3387" s="34"/>
    </row>
    <row r="3388" spans="1:7" x14ac:dyDescent="0.2">
      <c r="A3388" s="35" t="s">
        <v>12171</v>
      </c>
      <c r="B3388" s="35" t="s">
        <v>12172</v>
      </c>
      <c r="C3388" s="35" t="s">
        <v>12173</v>
      </c>
      <c r="D3388" s="34"/>
      <c r="E3388" s="34"/>
      <c r="F3388" s="34"/>
      <c r="G3388" s="34"/>
    </row>
    <row r="3389" spans="1:7" x14ac:dyDescent="0.2">
      <c r="A3389" s="35" t="s">
        <v>12174</v>
      </c>
      <c r="B3389" s="35" t="s">
        <v>12175</v>
      </c>
      <c r="C3389" s="35" t="s">
        <v>12176</v>
      </c>
      <c r="D3389" s="34"/>
      <c r="E3389" s="34"/>
      <c r="F3389" s="34"/>
      <c r="G3389" s="34"/>
    </row>
    <row r="3390" spans="1:7" x14ac:dyDescent="0.2">
      <c r="A3390" s="35" t="s">
        <v>12177</v>
      </c>
      <c r="B3390" s="35" t="s">
        <v>12178</v>
      </c>
      <c r="C3390" s="35" t="s">
        <v>12179</v>
      </c>
      <c r="D3390" s="34"/>
      <c r="E3390" s="34"/>
      <c r="F3390" s="34"/>
      <c r="G3390" s="34"/>
    </row>
    <row r="3391" spans="1:7" x14ac:dyDescent="0.2">
      <c r="A3391" s="35" t="s">
        <v>12180</v>
      </c>
      <c r="B3391" s="35" t="s">
        <v>12181</v>
      </c>
      <c r="C3391" s="35" t="s">
        <v>12182</v>
      </c>
      <c r="D3391" s="34"/>
      <c r="E3391" s="34"/>
      <c r="F3391" s="34"/>
      <c r="G3391" s="34"/>
    </row>
    <row r="3392" spans="1:7" x14ac:dyDescent="0.2">
      <c r="A3392" s="35" t="s">
        <v>12183</v>
      </c>
      <c r="B3392" s="35" t="s">
        <v>12184</v>
      </c>
      <c r="C3392" s="35" t="s">
        <v>12185</v>
      </c>
      <c r="D3392" s="34"/>
      <c r="E3392" s="34"/>
      <c r="F3392" s="34"/>
      <c r="G3392" s="34"/>
    </row>
    <row r="3393" spans="1:7" x14ac:dyDescent="0.2">
      <c r="A3393" s="35" t="s">
        <v>12186</v>
      </c>
      <c r="B3393" s="35" t="s">
        <v>12187</v>
      </c>
      <c r="C3393" s="35" t="s">
        <v>12188</v>
      </c>
      <c r="D3393" s="34"/>
      <c r="E3393" s="34"/>
      <c r="F3393" s="34"/>
      <c r="G3393" s="34"/>
    </row>
    <row r="3394" spans="1:7" x14ac:dyDescent="0.2">
      <c r="A3394" s="35" t="s">
        <v>12189</v>
      </c>
      <c r="B3394" s="35" t="s">
        <v>12190</v>
      </c>
      <c r="C3394" s="35" t="s">
        <v>12191</v>
      </c>
      <c r="D3394" s="34"/>
      <c r="E3394" s="34"/>
      <c r="F3394" s="34"/>
      <c r="G3394" s="34"/>
    </row>
    <row r="3395" spans="1:7" x14ac:dyDescent="0.2">
      <c r="A3395" s="35" t="s">
        <v>12192</v>
      </c>
      <c r="B3395" s="35" t="s">
        <v>12193</v>
      </c>
      <c r="C3395" s="35" t="s">
        <v>12194</v>
      </c>
      <c r="D3395" s="34"/>
      <c r="E3395" s="34"/>
      <c r="F3395" s="34"/>
      <c r="G3395" s="34"/>
    </row>
    <row r="3396" spans="1:7" x14ac:dyDescent="0.2">
      <c r="A3396" s="35" t="s">
        <v>2538</v>
      </c>
      <c r="B3396" s="35" t="s">
        <v>12195</v>
      </c>
      <c r="C3396" s="35" t="s">
        <v>12196</v>
      </c>
      <c r="D3396" s="34"/>
      <c r="E3396" s="34"/>
      <c r="F3396" s="34"/>
      <c r="G3396" s="34"/>
    </row>
    <row r="3397" spans="1:7" x14ac:dyDescent="0.2">
      <c r="A3397" s="35" t="s">
        <v>12197</v>
      </c>
      <c r="B3397" s="35" t="s">
        <v>12198</v>
      </c>
      <c r="C3397" s="35" t="s">
        <v>12199</v>
      </c>
      <c r="D3397" s="34"/>
      <c r="E3397" s="34"/>
      <c r="F3397" s="34"/>
      <c r="G3397" s="34"/>
    </row>
    <row r="3398" spans="1:7" x14ac:dyDescent="0.2">
      <c r="A3398" s="35" t="s">
        <v>12200</v>
      </c>
      <c r="B3398" s="35" t="s">
        <v>12201</v>
      </c>
      <c r="C3398" s="35" t="s">
        <v>12202</v>
      </c>
      <c r="D3398" s="34"/>
      <c r="E3398" s="34"/>
      <c r="F3398" s="34"/>
      <c r="G3398" s="34"/>
    </row>
    <row r="3399" spans="1:7" x14ac:dyDescent="0.2">
      <c r="A3399" s="35" t="s">
        <v>12203</v>
      </c>
      <c r="B3399" s="35" t="s">
        <v>12204</v>
      </c>
      <c r="C3399" s="35" t="s">
        <v>12205</v>
      </c>
      <c r="D3399" s="34"/>
      <c r="E3399" s="34"/>
      <c r="F3399" s="34"/>
      <c r="G3399" s="34"/>
    </row>
    <row r="3400" spans="1:7" x14ac:dyDescent="0.2">
      <c r="A3400" s="35" t="s">
        <v>12206</v>
      </c>
      <c r="B3400" s="35" t="s">
        <v>12207</v>
      </c>
      <c r="C3400" s="35" t="s">
        <v>12208</v>
      </c>
      <c r="D3400" s="34"/>
      <c r="E3400" s="34"/>
      <c r="F3400" s="34"/>
      <c r="G3400" s="34"/>
    </row>
    <row r="3401" spans="1:7" x14ac:dyDescent="0.2">
      <c r="A3401" s="35" t="s">
        <v>12209</v>
      </c>
      <c r="B3401" s="35" t="s">
        <v>12210</v>
      </c>
      <c r="C3401" s="35" t="s">
        <v>12211</v>
      </c>
      <c r="D3401" s="34"/>
      <c r="E3401" s="34"/>
      <c r="F3401" s="34"/>
      <c r="G3401" s="34"/>
    </row>
    <row r="3402" spans="1:7" x14ac:dyDescent="0.2">
      <c r="A3402" s="35" t="s">
        <v>12212</v>
      </c>
      <c r="B3402" s="35" t="s">
        <v>12213</v>
      </c>
      <c r="C3402" s="35" t="s">
        <v>12214</v>
      </c>
      <c r="D3402" s="34"/>
      <c r="E3402" s="34"/>
      <c r="F3402" s="34"/>
      <c r="G3402" s="34"/>
    </row>
    <row r="3403" spans="1:7" x14ac:dyDescent="0.2">
      <c r="A3403" s="35" t="s">
        <v>12215</v>
      </c>
      <c r="B3403" s="35" t="s">
        <v>12216</v>
      </c>
      <c r="C3403" s="35" t="s">
        <v>12217</v>
      </c>
      <c r="D3403" s="34"/>
      <c r="E3403" s="34"/>
      <c r="F3403" s="34"/>
      <c r="G3403" s="34"/>
    </row>
    <row r="3404" spans="1:7" x14ac:dyDescent="0.2">
      <c r="A3404" s="35" t="s">
        <v>12218</v>
      </c>
      <c r="B3404" s="35" t="s">
        <v>12219</v>
      </c>
      <c r="C3404" s="35" t="s">
        <v>12220</v>
      </c>
      <c r="D3404" s="34"/>
      <c r="E3404" s="34"/>
      <c r="F3404" s="34"/>
      <c r="G3404" s="34"/>
    </row>
    <row r="3405" spans="1:7" x14ac:dyDescent="0.2">
      <c r="A3405" s="35" t="s">
        <v>12221</v>
      </c>
      <c r="B3405" s="35" t="s">
        <v>12222</v>
      </c>
      <c r="C3405" s="35" t="s">
        <v>12223</v>
      </c>
      <c r="D3405" s="34"/>
      <c r="E3405" s="34"/>
      <c r="F3405" s="34"/>
      <c r="G3405" s="34"/>
    </row>
    <row r="3406" spans="1:7" x14ac:dyDescent="0.2">
      <c r="A3406" s="35" t="s">
        <v>12224</v>
      </c>
      <c r="B3406" s="35" t="s">
        <v>12225</v>
      </c>
      <c r="C3406" s="35" t="s">
        <v>12226</v>
      </c>
      <c r="D3406" s="34"/>
      <c r="E3406" s="34"/>
      <c r="F3406" s="34"/>
      <c r="G3406" s="34"/>
    </row>
    <row r="3407" spans="1:7" x14ac:dyDescent="0.2">
      <c r="A3407" s="35" t="s">
        <v>12227</v>
      </c>
      <c r="B3407" s="35" t="s">
        <v>5122</v>
      </c>
      <c r="C3407" s="35" t="s">
        <v>12228</v>
      </c>
      <c r="D3407" s="34"/>
      <c r="E3407" s="34"/>
      <c r="F3407" s="34"/>
      <c r="G3407" s="34"/>
    </row>
    <row r="3408" spans="1:7" x14ac:dyDescent="0.2">
      <c r="A3408" s="35" t="s">
        <v>12229</v>
      </c>
      <c r="B3408" s="35" t="s">
        <v>12230</v>
      </c>
      <c r="C3408" s="35" t="s">
        <v>12231</v>
      </c>
      <c r="D3408" s="34"/>
      <c r="E3408" s="34"/>
      <c r="F3408" s="34"/>
      <c r="G3408" s="34"/>
    </row>
    <row r="3409" spans="1:7" x14ac:dyDescent="0.2">
      <c r="A3409" s="35" t="s">
        <v>12232</v>
      </c>
      <c r="B3409" s="35" t="s">
        <v>12233</v>
      </c>
      <c r="C3409" s="35" t="s">
        <v>12234</v>
      </c>
      <c r="D3409" s="34"/>
      <c r="E3409" s="34"/>
      <c r="F3409" s="34"/>
      <c r="G3409" s="34"/>
    </row>
    <row r="3410" spans="1:7" x14ac:dyDescent="0.2">
      <c r="A3410" s="35" t="s">
        <v>12235</v>
      </c>
      <c r="B3410" s="35" t="s">
        <v>11523</v>
      </c>
      <c r="C3410" s="35" t="s">
        <v>12236</v>
      </c>
      <c r="D3410" s="34"/>
      <c r="E3410" s="34"/>
      <c r="F3410" s="34"/>
      <c r="G3410" s="34"/>
    </row>
    <row r="3411" spans="1:7" x14ac:dyDescent="0.2">
      <c r="A3411" s="35" t="s">
        <v>3330</v>
      </c>
      <c r="B3411" s="35" t="s">
        <v>12237</v>
      </c>
      <c r="C3411" s="35" t="s">
        <v>12238</v>
      </c>
      <c r="D3411" s="34"/>
      <c r="E3411" s="34"/>
      <c r="F3411" s="34"/>
      <c r="G3411" s="34"/>
    </row>
    <row r="3412" spans="1:7" x14ac:dyDescent="0.2">
      <c r="A3412" s="35" t="s">
        <v>12239</v>
      </c>
      <c r="B3412" s="35" t="s">
        <v>12240</v>
      </c>
      <c r="C3412" s="35" t="s">
        <v>12241</v>
      </c>
      <c r="D3412" s="34"/>
      <c r="E3412" s="34"/>
      <c r="F3412" s="34"/>
      <c r="G3412" s="34"/>
    </row>
    <row r="3413" spans="1:7" x14ac:dyDescent="0.2">
      <c r="A3413" s="35" t="s">
        <v>12242</v>
      </c>
      <c r="B3413" s="35" t="s">
        <v>12243</v>
      </c>
      <c r="C3413" s="35" t="s">
        <v>12244</v>
      </c>
      <c r="D3413" s="34"/>
      <c r="E3413" s="34"/>
      <c r="F3413" s="34"/>
      <c r="G3413" s="34"/>
    </row>
    <row r="3414" spans="1:7" x14ac:dyDescent="0.2">
      <c r="A3414" s="35" t="s">
        <v>12245</v>
      </c>
      <c r="B3414" s="35" t="s">
        <v>12246</v>
      </c>
      <c r="C3414" s="35" t="s">
        <v>12247</v>
      </c>
      <c r="D3414" s="34"/>
      <c r="E3414" s="34"/>
      <c r="F3414" s="34"/>
      <c r="G3414" s="34"/>
    </row>
    <row r="3415" spans="1:7" x14ac:dyDescent="0.2">
      <c r="A3415" s="35" t="s">
        <v>12248</v>
      </c>
      <c r="B3415" s="35" t="s">
        <v>12249</v>
      </c>
      <c r="C3415" s="35" t="s">
        <v>12250</v>
      </c>
      <c r="D3415" s="34"/>
      <c r="E3415" s="34"/>
      <c r="F3415" s="34"/>
      <c r="G3415" s="34"/>
    </row>
    <row r="3416" spans="1:7" x14ac:dyDescent="0.2">
      <c r="A3416" s="35" t="s">
        <v>12251</v>
      </c>
      <c r="B3416" s="35" t="s">
        <v>12252</v>
      </c>
      <c r="C3416" s="35" t="s">
        <v>12253</v>
      </c>
      <c r="D3416" s="34"/>
      <c r="E3416" s="34"/>
      <c r="F3416" s="34"/>
      <c r="G3416" s="34"/>
    </row>
    <row r="3417" spans="1:7" x14ac:dyDescent="0.2">
      <c r="A3417" s="35" t="s">
        <v>12254</v>
      </c>
      <c r="B3417" s="35" t="s">
        <v>12255</v>
      </c>
      <c r="C3417" s="35" t="s">
        <v>12256</v>
      </c>
      <c r="D3417" s="34"/>
      <c r="E3417" s="34"/>
      <c r="F3417" s="34"/>
      <c r="G3417" s="34"/>
    </row>
    <row r="3418" spans="1:7" x14ac:dyDescent="0.2">
      <c r="A3418" s="35" t="s">
        <v>12257</v>
      </c>
      <c r="B3418" s="35" t="s">
        <v>12258</v>
      </c>
      <c r="C3418" s="35" t="s">
        <v>12259</v>
      </c>
      <c r="D3418" s="34"/>
      <c r="E3418" s="34"/>
      <c r="F3418" s="34"/>
      <c r="G3418" s="34"/>
    </row>
    <row r="3419" spans="1:7" x14ac:dyDescent="0.2">
      <c r="A3419" s="35" t="s">
        <v>12260</v>
      </c>
      <c r="B3419" s="35" t="s">
        <v>12261</v>
      </c>
      <c r="C3419" s="35" t="s">
        <v>12262</v>
      </c>
      <c r="D3419" s="34"/>
      <c r="E3419" s="34"/>
      <c r="F3419" s="34"/>
      <c r="G3419" s="34"/>
    </row>
    <row r="3420" spans="1:7" x14ac:dyDescent="0.2">
      <c r="A3420" s="35" t="s">
        <v>12263</v>
      </c>
      <c r="B3420" s="35" t="s">
        <v>12264</v>
      </c>
      <c r="C3420" s="35" t="s">
        <v>12265</v>
      </c>
      <c r="D3420" s="34"/>
      <c r="E3420" s="34"/>
      <c r="F3420" s="34"/>
      <c r="G3420" s="34"/>
    </row>
    <row r="3421" spans="1:7" x14ac:dyDescent="0.2">
      <c r="A3421" s="35" t="s">
        <v>12266</v>
      </c>
      <c r="B3421" s="35" t="s">
        <v>12267</v>
      </c>
      <c r="C3421" s="35" t="s">
        <v>12268</v>
      </c>
      <c r="D3421" s="34"/>
      <c r="E3421" s="34"/>
      <c r="F3421" s="34"/>
      <c r="G3421" s="34"/>
    </row>
    <row r="3422" spans="1:7" x14ac:dyDescent="0.2">
      <c r="A3422" s="35" t="s">
        <v>12269</v>
      </c>
      <c r="B3422" s="35" t="s">
        <v>12270</v>
      </c>
      <c r="C3422" s="35" t="s">
        <v>12271</v>
      </c>
      <c r="D3422" s="34"/>
      <c r="E3422" s="34"/>
      <c r="F3422" s="34"/>
      <c r="G3422" s="34"/>
    </row>
    <row r="3423" spans="1:7" x14ac:dyDescent="0.2">
      <c r="A3423" s="35" t="s">
        <v>12272</v>
      </c>
      <c r="B3423" s="35" t="s">
        <v>12273</v>
      </c>
      <c r="C3423" s="35" t="s">
        <v>12274</v>
      </c>
      <c r="D3423" s="34"/>
      <c r="E3423" s="34"/>
      <c r="F3423" s="34"/>
      <c r="G3423" s="34"/>
    </row>
    <row r="3424" spans="1:7" x14ac:dyDescent="0.2">
      <c r="A3424" s="35" t="s">
        <v>12275</v>
      </c>
      <c r="B3424" s="35" t="s">
        <v>12276</v>
      </c>
      <c r="C3424" s="35" t="s">
        <v>12277</v>
      </c>
      <c r="D3424" s="34"/>
      <c r="E3424" s="34"/>
      <c r="F3424" s="34"/>
      <c r="G3424" s="34"/>
    </row>
    <row r="3425" spans="1:7" x14ac:dyDescent="0.2">
      <c r="A3425" s="35" t="s">
        <v>12278</v>
      </c>
      <c r="B3425" s="35" t="s">
        <v>12279</v>
      </c>
      <c r="C3425" s="35" t="s">
        <v>12280</v>
      </c>
      <c r="D3425" s="34"/>
      <c r="E3425" s="34"/>
      <c r="F3425" s="34"/>
      <c r="G3425" s="34"/>
    </row>
    <row r="3426" spans="1:7" x14ac:dyDescent="0.2">
      <c r="A3426" s="35" t="s">
        <v>12281</v>
      </c>
      <c r="B3426" s="35" t="s">
        <v>12282</v>
      </c>
      <c r="C3426" s="35" t="s">
        <v>12283</v>
      </c>
      <c r="D3426" s="34"/>
      <c r="E3426" s="34"/>
      <c r="F3426" s="34"/>
      <c r="G3426" s="34"/>
    </row>
    <row r="3427" spans="1:7" x14ac:dyDescent="0.2">
      <c r="A3427" s="35" t="s">
        <v>12284</v>
      </c>
      <c r="B3427" s="35" t="s">
        <v>12285</v>
      </c>
      <c r="C3427" s="35" t="s">
        <v>12286</v>
      </c>
      <c r="D3427" s="34"/>
      <c r="E3427" s="34"/>
      <c r="F3427" s="34"/>
      <c r="G3427" s="34"/>
    </row>
    <row r="3428" spans="1:7" x14ac:dyDescent="0.2">
      <c r="A3428" s="35" t="s">
        <v>12287</v>
      </c>
      <c r="B3428" s="35" t="s">
        <v>12288</v>
      </c>
      <c r="C3428" s="35" t="s">
        <v>12289</v>
      </c>
      <c r="D3428" s="34"/>
      <c r="E3428" s="34"/>
      <c r="F3428" s="34"/>
      <c r="G3428" s="34"/>
    </row>
    <row r="3429" spans="1:7" x14ac:dyDescent="0.2">
      <c r="A3429" s="35" t="s">
        <v>12290</v>
      </c>
      <c r="B3429" s="35" t="s">
        <v>12291</v>
      </c>
      <c r="C3429" s="35" t="s">
        <v>12292</v>
      </c>
      <c r="D3429" s="34"/>
      <c r="E3429" s="34"/>
      <c r="F3429" s="34"/>
      <c r="G3429" s="34"/>
    </row>
    <row r="3430" spans="1:7" x14ac:dyDescent="0.2">
      <c r="A3430" s="35" t="s">
        <v>12293</v>
      </c>
      <c r="B3430" s="35" t="s">
        <v>12294</v>
      </c>
      <c r="C3430" s="35" t="s">
        <v>12295</v>
      </c>
      <c r="D3430" s="34"/>
      <c r="E3430" s="34"/>
      <c r="F3430" s="34"/>
      <c r="G3430" s="34"/>
    </row>
    <row r="3431" spans="1:7" x14ac:dyDescent="0.2">
      <c r="A3431" s="35" t="s">
        <v>12296</v>
      </c>
      <c r="B3431" s="35" t="s">
        <v>12297</v>
      </c>
      <c r="C3431" s="35" t="s">
        <v>12298</v>
      </c>
      <c r="D3431" s="34"/>
      <c r="E3431" s="34"/>
      <c r="F3431" s="34"/>
      <c r="G3431" s="34"/>
    </row>
    <row r="3432" spans="1:7" x14ac:dyDescent="0.2">
      <c r="A3432" s="35" t="s">
        <v>12299</v>
      </c>
      <c r="B3432" s="35" t="s">
        <v>12300</v>
      </c>
      <c r="C3432" s="35" t="s">
        <v>12301</v>
      </c>
      <c r="D3432" s="34"/>
      <c r="E3432" s="34"/>
      <c r="F3432" s="34"/>
      <c r="G3432" s="34"/>
    </row>
    <row r="3433" spans="1:7" x14ac:dyDescent="0.2">
      <c r="A3433" s="35" t="s">
        <v>12302</v>
      </c>
      <c r="B3433" s="35" t="s">
        <v>12303</v>
      </c>
      <c r="C3433" s="35" t="s">
        <v>12304</v>
      </c>
      <c r="D3433" s="34"/>
      <c r="E3433" s="34"/>
      <c r="F3433" s="34"/>
      <c r="G3433" s="34"/>
    </row>
    <row r="3434" spans="1:7" x14ac:dyDescent="0.2">
      <c r="A3434" s="35" t="s">
        <v>12305</v>
      </c>
      <c r="B3434" s="35" t="s">
        <v>12306</v>
      </c>
      <c r="C3434" s="35" t="s">
        <v>12307</v>
      </c>
      <c r="D3434" s="34"/>
      <c r="E3434" s="34"/>
      <c r="F3434" s="34"/>
      <c r="G3434" s="34"/>
    </row>
    <row r="3435" spans="1:7" x14ac:dyDescent="0.2">
      <c r="A3435" s="35" t="s">
        <v>12308</v>
      </c>
      <c r="B3435" s="35" t="s">
        <v>8784</v>
      </c>
      <c r="C3435" s="35" t="s">
        <v>12309</v>
      </c>
      <c r="D3435" s="34"/>
      <c r="E3435" s="34"/>
      <c r="F3435" s="34"/>
      <c r="G3435" s="34"/>
    </row>
    <row r="3436" spans="1:7" x14ac:dyDescent="0.2">
      <c r="A3436" s="35" t="s">
        <v>12310</v>
      </c>
      <c r="B3436" s="35" t="s">
        <v>12311</v>
      </c>
      <c r="C3436" s="35" t="s">
        <v>12312</v>
      </c>
      <c r="D3436" s="34"/>
      <c r="E3436" s="34"/>
      <c r="F3436" s="34"/>
      <c r="G3436" s="34"/>
    </row>
    <row r="3437" spans="1:7" x14ac:dyDescent="0.2">
      <c r="A3437" s="35" t="s">
        <v>12313</v>
      </c>
      <c r="B3437" s="35" t="s">
        <v>12314</v>
      </c>
      <c r="C3437" s="35" t="s">
        <v>12315</v>
      </c>
      <c r="D3437" s="34"/>
      <c r="E3437" s="34"/>
      <c r="F3437" s="34"/>
      <c r="G3437" s="34"/>
    </row>
    <row r="3438" spans="1:7" x14ac:dyDescent="0.2">
      <c r="A3438" s="35" t="s">
        <v>12316</v>
      </c>
      <c r="B3438" s="35" t="s">
        <v>12317</v>
      </c>
      <c r="C3438" s="35" t="s">
        <v>12318</v>
      </c>
      <c r="D3438" s="34"/>
      <c r="E3438" s="34"/>
      <c r="F3438" s="34"/>
      <c r="G3438" s="34"/>
    </row>
    <row r="3439" spans="1:7" x14ac:dyDescent="0.2">
      <c r="A3439" s="35" t="s">
        <v>12319</v>
      </c>
      <c r="B3439" s="35" t="s">
        <v>12320</v>
      </c>
      <c r="C3439" s="35" t="s">
        <v>12321</v>
      </c>
      <c r="D3439" s="34"/>
      <c r="E3439" s="34"/>
      <c r="F3439" s="34"/>
      <c r="G3439" s="34"/>
    </row>
    <row r="3440" spans="1:7" x14ac:dyDescent="0.2">
      <c r="A3440" s="35" t="s">
        <v>12322</v>
      </c>
      <c r="B3440" s="35" t="s">
        <v>12323</v>
      </c>
      <c r="C3440" s="35" t="s">
        <v>12324</v>
      </c>
      <c r="D3440" s="34"/>
      <c r="E3440" s="34"/>
      <c r="F3440" s="34"/>
      <c r="G3440" s="34"/>
    </row>
    <row r="3441" spans="1:7" x14ac:dyDescent="0.2">
      <c r="A3441" s="35" t="s">
        <v>12325</v>
      </c>
      <c r="B3441" s="35" t="s">
        <v>12326</v>
      </c>
      <c r="C3441" s="35" t="s">
        <v>12327</v>
      </c>
      <c r="D3441" s="34"/>
      <c r="E3441" s="34"/>
      <c r="F3441" s="34"/>
      <c r="G3441" s="34"/>
    </row>
    <row r="3442" spans="1:7" x14ac:dyDescent="0.2">
      <c r="A3442" s="35" t="s">
        <v>12328</v>
      </c>
      <c r="B3442" s="35" t="s">
        <v>12329</v>
      </c>
      <c r="C3442" s="35" t="s">
        <v>12330</v>
      </c>
      <c r="D3442" s="34"/>
      <c r="E3442" s="34"/>
      <c r="F3442" s="34"/>
      <c r="G3442" s="34"/>
    </row>
    <row r="3443" spans="1:7" x14ac:dyDescent="0.2">
      <c r="A3443" s="35" t="s">
        <v>12331</v>
      </c>
      <c r="B3443" s="35" t="s">
        <v>12332</v>
      </c>
      <c r="C3443" s="35" t="s">
        <v>12333</v>
      </c>
      <c r="D3443" s="34"/>
      <c r="E3443" s="34"/>
      <c r="F3443" s="34"/>
      <c r="G3443" s="34"/>
    </row>
    <row r="3444" spans="1:7" x14ac:dyDescent="0.2">
      <c r="A3444" s="35" t="s">
        <v>12334</v>
      </c>
      <c r="B3444" s="35" t="s">
        <v>12335</v>
      </c>
      <c r="C3444" s="35" t="s">
        <v>12336</v>
      </c>
      <c r="D3444" s="34"/>
      <c r="E3444" s="34"/>
      <c r="F3444" s="34"/>
      <c r="G3444" s="34"/>
    </row>
    <row r="3445" spans="1:7" x14ac:dyDescent="0.2">
      <c r="A3445" s="35" t="s">
        <v>12337</v>
      </c>
      <c r="B3445" s="35" t="s">
        <v>12338</v>
      </c>
      <c r="C3445" s="35" t="s">
        <v>12339</v>
      </c>
      <c r="D3445" s="34"/>
      <c r="E3445" s="34"/>
      <c r="F3445" s="34"/>
      <c r="G3445" s="34"/>
    </row>
    <row r="3446" spans="1:7" x14ac:dyDescent="0.2">
      <c r="A3446" s="35" t="s">
        <v>12340</v>
      </c>
      <c r="B3446" s="35" t="s">
        <v>12341</v>
      </c>
      <c r="C3446" s="35" t="s">
        <v>12342</v>
      </c>
      <c r="D3446" s="34"/>
      <c r="E3446" s="34"/>
      <c r="F3446" s="34"/>
      <c r="G3446" s="34"/>
    </row>
    <row r="3447" spans="1:7" x14ac:dyDescent="0.2">
      <c r="A3447" s="35" t="s">
        <v>12343</v>
      </c>
      <c r="B3447" s="35" t="s">
        <v>12344</v>
      </c>
      <c r="C3447" s="35" t="s">
        <v>12345</v>
      </c>
      <c r="D3447" s="34"/>
      <c r="E3447" s="34"/>
      <c r="F3447" s="34"/>
      <c r="G3447" s="34"/>
    </row>
    <row r="3448" spans="1:7" x14ac:dyDescent="0.2">
      <c r="A3448" s="35" t="s">
        <v>12346</v>
      </c>
      <c r="B3448" s="35" t="s">
        <v>12347</v>
      </c>
      <c r="C3448" s="35" t="s">
        <v>12348</v>
      </c>
      <c r="D3448" s="34"/>
      <c r="E3448" s="34"/>
      <c r="F3448" s="34"/>
      <c r="G3448" s="34"/>
    </row>
    <row r="3449" spans="1:7" x14ac:dyDescent="0.2">
      <c r="A3449" s="35" t="s">
        <v>12349</v>
      </c>
      <c r="B3449" s="35" t="s">
        <v>12350</v>
      </c>
      <c r="C3449" s="35" t="s">
        <v>12351</v>
      </c>
      <c r="D3449" s="34"/>
      <c r="E3449" s="34"/>
      <c r="F3449" s="34"/>
      <c r="G3449" s="34"/>
    </row>
    <row r="3450" spans="1:7" x14ac:dyDescent="0.2">
      <c r="A3450" s="35" t="s">
        <v>12352</v>
      </c>
      <c r="B3450" s="35" t="s">
        <v>12353</v>
      </c>
      <c r="C3450" s="35" t="s">
        <v>12354</v>
      </c>
      <c r="D3450" s="34"/>
      <c r="E3450" s="34"/>
      <c r="F3450" s="34"/>
      <c r="G3450" s="34"/>
    </row>
    <row r="3451" spans="1:7" x14ac:dyDescent="0.2">
      <c r="A3451" s="35" t="s">
        <v>12355</v>
      </c>
      <c r="B3451" s="35" t="s">
        <v>3821</v>
      </c>
      <c r="C3451" s="35" t="s">
        <v>12356</v>
      </c>
      <c r="D3451" s="34"/>
      <c r="E3451" s="34"/>
      <c r="F3451" s="34"/>
      <c r="G3451" s="34"/>
    </row>
    <row r="3452" spans="1:7" x14ac:dyDescent="0.2">
      <c r="A3452" s="35" t="s">
        <v>12357</v>
      </c>
      <c r="B3452" s="35" t="s">
        <v>12358</v>
      </c>
      <c r="C3452" s="35" t="s">
        <v>12359</v>
      </c>
      <c r="D3452" s="34"/>
      <c r="E3452" s="34"/>
      <c r="F3452" s="34"/>
      <c r="G3452" s="34"/>
    </row>
    <row r="3453" spans="1:7" x14ac:dyDescent="0.2">
      <c r="A3453" s="35" t="s">
        <v>12360</v>
      </c>
      <c r="B3453" s="35" t="s">
        <v>12361</v>
      </c>
      <c r="C3453" s="35" t="s">
        <v>12362</v>
      </c>
      <c r="D3453" s="34"/>
      <c r="E3453" s="34"/>
      <c r="F3453" s="34"/>
      <c r="G3453" s="34"/>
    </row>
    <row r="3454" spans="1:7" x14ac:dyDescent="0.2">
      <c r="A3454" s="35" t="s">
        <v>12363</v>
      </c>
      <c r="B3454" s="35" t="s">
        <v>12364</v>
      </c>
      <c r="C3454" s="35" t="s">
        <v>12365</v>
      </c>
      <c r="D3454" s="34"/>
      <c r="E3454" s="34"/>
      <c r="F3454" s="34"/>
      <c r="G3454" s="34"/>
    </row>
    <row r="3455" spans="1:7" x14ac:dyDescent="0.2">
      <c r="A3455" s="35" t="s">
        <v>12366</v>
      </c>
      <c r="B3455" s="35" t="s">
        <v>12367</v>
      </c>
      <c r="C3455" s="35" t="s">
        <v>12368</v>
      </c>
      <c r="D3455" s="34"/>
      <c r="E3455" s="34"/>
      <c r="F3455" s="34"/>
      <c r="G3455" s="34"/>
    </row>
    <row r="3456" spans="1:7" x14ac:dyDescent="0.2">
      <c r="A3456" s="35" t="s">
        <v>12369</v>
      </c>
      <c r="B3456" s="35" t="s">
        <v>12370</v>
      </c>
      <c r="C3456" s="35" t="s">
        <v>12371</v>
      </c>
      <c r="D3456" s="34"/>
      <c r="E3456" s="34"/>
      <c r="F3456" s="34"/>
      <c r="G3456" s="34"/>
    </row>
    <row r="3457" spans="1:7" x14ac:dyDescent="0.2">
      <c r="A3457" s="35" t="s">
        <v>1051</v>
      </c>
      <c r="B3457" s="35" t="s">
        <v>12372</v>
      </c>
      <c r="C3457" s="35" t="s">
        <v>12373</v>
      </c>
      <c r="D3457" s="34"/>
      <c r="E3457" s="34"/>
      <c r="F3457" s="34"/>
      <c r="G3457" s="34"/>
    </row>
    <row r="3458" spans="1:7" x14ac:dyDescent="0.2">
      <c r="A3458" s="35" t="s">
        <v>12374</v>
      </c>
      <c r="B3458" s="35" t="s">
        <v>12375</v>
      </c>
      <c r="C3458" s="35" t="s">
        <v>12376</v>
      </c>
      <c r="D3458" s="34"/>
      <c r="E3458" s="34"/>
      <c r="F3458" s="34"/>
      <c r="G3458" s="34"/>
    </row>
    <row r="3459" spans="1:7" x14ac:dyDescent="0.2">
      <c r="A3459" s="35" t="s">
        <v>12377</v>
      </c>
      <c r="B3459" s="35" t="s">
        <v>12378</v>
      </c>
      <c r="C3459" s="35" t="s">
        <v>12379</v>
      </c>
      <c r="D3459" s="34"/>
      <c r="E3459" s="34"/>
      <c r="F3459" s="34"/>
      <c r="G3459" s="34"/>
    </row>
    <row r="3460" spans="1:7" x14ac:dyDescent="0.2">
      <c r="A3460" s="35" t="s">
        <v>12380</v>
      </c>
      <c r="B3460" s="35" t="s">
        <v>2859</v>
      </c>
      <c r="C3460" s="35" t="s">
        <v>12381</v>
      </c>
      <c r="D3460" s="34"/>
      <c r="E3460" s="34"/>
      <c r="F3460" s="34"/>
      <c r="G3460" s="34"/>
    </row>
    <row r="3461" spans="1:7" x14ac:dyDescent="0.2">
      <c r="A3461" s="35" t="s">
        <v>12382</v>
      </c>
      <c r="B3461" s="35" t="s">
        <v>12383</v>
      </c>
      <c r="C3461" s="35" t="s">
        <v>12384</v>
      </c>
      <c r="D3461" s="34"/>
      <c r="E3461" s="34"/>
      <c r="F3461" s="34"/>
      <c r="G3461" s="34"/>
    </row>
    <row r="3462" spans="1:7" x14ac:dyDescent="0.2">
      <c r="A3462" s="35" t="s">
        <v>12385</v>
      </c>
      <c r="B3462" s="35" t="s">
        <v>12386</v>
      </c>
      <c r="C3462" s="35" t="s">
        <v>12387</v>
      </c>
      <c r="D3462" s="34"/>
      <c r="E3462" s="34"/>
      <c r="F3462" s="34"/>
      <c r="G3462" s="34"/>
    </row>
    <row r="3463" spans="1:7" x14ac:dyDescent="0.2">
      <c r="A3463" s="35" t="s">
        <v>12388</v>
      </c>
      <c r="B3463" s="35" t="s">
        <v>12389</v>
      </c>
      <c r="C3463" s="35" t="s">
        <v>12390</v>
      </c>
      <c r="D3463" s="34"/>
      <c r="E3463" s="34"/>
      <c r="F3463" s="34"/>
      <c r="G3463" s="34"/>
    </row>
    <row r="3464" spans="1:7" x14ac:dyDescent="0.2">
      <c r="A3464" s="35" t="s">
        <v>12391</v>
      </c>
      <c r="B3464" s="35" t="s">
        <v>12392</v>
      </c>
      <c r="C3464" s="35" t="s">
        <v>12393</v>
      </c>
      <c r="D3464" s="34"/>
      <c r="E3464" s="34"/>
      <c r="F3464" s="34"/>
      <c r="G3464" s="34"/>
    </row>
    <row r="3465" spans="1:7" x14ac:dyDescent="0.2">
      <c r="A3465" s="35" t="s">
        <v>12394</v>
      </c>
      <c r="B3465" s="35" t="s">
        <v>10667</v>
      </c>
      <c r="C3465" s="35" t="s">
        <v>12395</v>
      </c>
      <c r="D3465" s="34"/>
      <c r="E3465" s="34"/>
      <c r="F3465" s="34"/>
      <c r="G3465" s="34"/>
    </row>
    <row r="3466" spans="1:7" x14ac:dyDescent="0.2">
      <c r="A3466" s="35" t="s">
        <v>12396</v>
      </c>
      <c r="B3466" s="35" t="s">
        <v>12397</v>
      </c>
      <c r="C3466" s="35" t="s">
        <v>12398</v>
      </c>
      <c r="D3466" s="34"/>
      <c r="E3466" s="34"/>
      <c r="F3466" s="34"/>
      <c r="G3466" s="34"/>
    </row>
    <row r="3467" spans="1:7" x14ac:dyDescent="0.2">
      <c r="A3467" s="35" t="s">
        <v>12399</v>
      </c>
      <c r="B3467" s="35" t="s">
        <v>12400</v>
      </c>
      <c r="C3467" s="35" t="s">
        <v>12401</v>
      </c>
      <c r="D3467" s="34"/>
      <c r="E3467" s="34"/>
      <c r="F3467" s="34"/>
      <c r="G3467" s="34"/>
    </row>
    <row r="3468" spans="1:7" x14ac:dyDescent="0.2">
      <c r="A3468" s="35" t="s">
        <v>12402</v>
      </c>
      <c r="B3468" s="35" t="s">
        <v>12403</v>
      </c>
      <c r="C3468" s="35" t="s">
        <v>12404</v>
      </c>
      <c r="D3468" s="34"/>
      <c r="E3468" s="34"/>
      <c r="F3468" s="34"/>
      <c r="G3468" s="34"/>
    </row>
    <row r="3469" spans="1:7" x14ac:dyDescent="0.2">
      <c r="A3469" s="35" t="s">
        <v>12405</v>
      </c>
      <c r="B3469" s="35" t="s">
        <v>12406</v>
      </c>
      <c r="C3469" s="35" t="s">
        <v>12407</v>
      </c>
      <c r="D3469" s="34"/>
      <c r="E3469" s="34"/>
      <c r="F3469" s="34"/>
      <c r="G3469" s="34"/>
    </row>
    <row r="3470" spans="1:7" x14ac:dyDescent="0.2">
      <c r="A3470" s="35" t="s">
        <v>12408</v>
      </c>
      <c r="B3470" s="35" t="s">
        <v>12409</v>
      </c>
      <c r="C3470" s="35" t="s">
        <v>12410</v>
      </c>
      <c r="D3470" s="34"/>
      <c r="E3470" s="34"/>
      <c r="F3470" s="34"/>
      <c r="G3470" s="34"/>
    </row>
    <row r="3471" spans="1:7" x14ac:dyDescent="0.2">
      <c r="A3471" s="35" t="s">
        <v>12411</v>
      </c>
      <c r="B3471" s="35" t="s">
        <v>12412</v>
      </c>
      <c r="C3471" s="35" t="s">
        <v>12413</v>
      </c>
      <c r="D3471" s="34"/>
      <c r="E3471" s="34"/>
      <c r="F3471" s="34"/>
      <c r="G3471" s="34"/>
    </row>
    <row r="3472" spans="1:7" x14ac:dyDescent="0.2">
      <c r="A3472" s="35" t="s">
        <v>12414</v>
      </c>
      <c r="B3472" s="35" t="s">
        <v>12415</v>
      </c>
      <c r="C3472" s="35" t="s">
        <v>12416</v>
      </c>
      <c r="D3472" s="34"/>
      <c r="E3472" s="34"/>
      <c r="F3472" s="34"/>
      <c r="G3472" s="34"/>
    </row>
    <row r="3473" spans="1:7" x14ac:dyDescent="0.2">
      <c r="A3473" s="35" t="s">
        <v>12417</v>
      </c>
      <c r="B3473" s="35" t="s">
        <v>12418</v>
      </c>
      <c r="C3473" s="35" t="s">
        <v>12419</v>
      </c>
      <c r="D3473" s="34"/>
      <c r="E3473" s="34"/>
      <c r="F3473" s="34"/>
      <c r="G3473" s="34"/>
    </row>
    <row r="3474" spans="1:7" x14ac:dyDescent="0.2">
      <c r="A3474" s="35" t="s">
        <v>12420</v>
      </c>
      <c r="B3474" s="35" t="s">
        <v>12421</v>
      </c>
      <c r="C3474" s="35" t="s">
        <v>12422</v>
      </c>
      <c r="D3474" s="34"/>
      <c r="E3474" s="34"/>
      <c r="F3474" s="34"/>
      <c r="G3474" s="34"/>
    </row>
    <row r="3475" spans="1:7" x14ac:dyDescent="0.2">
      <c r="A3475" s="35" t="s">
        <v>12423</v>
      </c>
      <c r="B3475" s="35" t="s">
        <v>12424</v>
      </c>
      <c r="C3475" s="35" t="s">
        <v>12425</v>
      </c>
      <c r="D3475" s="34"/>
      <c r="E3475" s="34"/>
      <c r="F3475" s="34"/>
      <c r="G3475" s="34"/>
    </row>
    <row r="3476" spans="1:7" x14ac:dyDescent="0.2">
      <c r="A3476" s="35" t="s">
        <v>12426</v>
      </c>
      <c r="B3476" s="35" t="s">
        <v>12427</v>
      </c>
      <c r="C3476" s="35" t="s">
        <v>12428</v>
      </c>
      <c r="D3476" s="34"/>
      <c r="E3476" s="34"/>
      <c r="F3476" s="34"/>
      <c r="G3476" s="34"/>
    </row>
    <row r="3477" spans="1:7" x14ac:dyDescent="0.2">
      <c r="A3477" s="35" t="s">
        <v>12429</v>
      </c>
      <c r="B3477" s="35" t="s">
        <v>12430</v>
      </c>
      <c r="C3477" s="35" t="s">
        <v>12431</v>
      </c>
      <c r="D3477" s="34"/>
      <c r="E3477" s="34"/>
      <c r="F3477" s="34"/>
      <c r="G3477" s="34"/>
    </row>
    <row r="3478" spans="1:7" x14ac:dyDescent="0.2">
      <c r="A3478" s="35" t="s">
        <v>12432</v>
      </c>
      <c r="B3478" s="35" t="s">
        <v>12433</v>
      </c>
      <c r="C3478" s="35" t="s">
        <v>12434</v>
      </c>
      <c r="D3478" s="34"/>
      <c r="E3478" s="34"/>
      <c r="F3478" s="34"/>
      <c r="G3478" s="34"/>
    </row>
    <row r="3479" spans="1:7" x14ac:dyDescent="0.2">
      <c r="A3479" s="35" t="s">
        <v>2418</v>
      </c>
      <c r="B3479" s="35" t="s">
        <v>12435</v>
      </c>
      <c r="C3479" s="35" t="s">
        <v>12436</v>
      </c>
      <c r="D3479" s="34"/>
      <c r="E3479" s="34"/>
      <c r="F3479" s="34"/>
      <c r="G3479" s="34"/>
    </row>
    <row r="3480" spans="1:7" x14ac:dyDescent="0.2">
      <c r="A3480" s="35" t="s">
        <v>12437</v>
      </c>
      <c r="B3480" s="35" t="s">
        <v>12438</v>
      </c>
      <c r="C3480" s="35" t="s">
        <v>12439</v>
      </c>
      <c r="D3480" s="34"/>
      <c r="E3480" s="34"/>
      <c r="F3480" s="34"/>
      <c r="G3480" s="34"/>
    </row>
    <row r="3481" spans="1:7" x14ac:dyDescent="0.2">
      <c r="A3481" s="35" t="s">
        <v>12440</v>
      </c>
      <c r="B3481" s="35" t="s">
        <v>12441</v>
      </c>
      <c r="C3481" s="35" t="s">
        <v>12442</v>
      </c>
      <c r="D3481" s="34"/>
      <c r="E3481" s="34"/>
      <c r="F3481" s="34"/>
      <c r="G3481" s="34"/>
    </row>
    <row r="3482" spans="1:7" x14ac:dyDescent="0.2">
      <c r="A3482" s="35" t="s">
        <v>12443</v>
      </c>
      <c r="B3482" s="35" t="s">
        <v>12444</v>
      </c>
      <c r="C3482" s="35" t="s">
        <v>12445</v>
      </c>
      <c r="D3482" s="34"/>
      <c r="E3482" s="34"/>
      <c r="F3482" s="34"/>
      <c r="G3482" s="34"/>
    </row>
    <row r="3483" spans="1:7" x14ac:dyDescent="0.2">
      <c r="A3483" s="35" t="s">
        <v>12446</v>
      </c>
      <c r="B3483" s="35" t="s">
        <v>12447</v>
      </c>
      <c r="C3483" s="35" t="s">
        <v>12448</v>
      </c>
      <c r="D3483" s="34"/>
      <c r="E3483" s="34"/>
      <c r="F3483" s="34"/>
      <c r="G3483" s="34"/>
    </row>
    <row r="3484" spans="1:7" x14ac:dyDescent="0.2">
      <c r="A3484" s="35" t="s">
        <v>12449</v>
      </c>
      <c r="B3484" s="35" t="s">
        <v>3414</v>
      </c>
      <c r="C3484" s="35" t="s">
        <v>12450</v>
      </c>
      <c r="D3484" s="34"/>
      <c r="E3484" s="34"/>
      <c r="F3484" s="34"/>
      <c r="G3484" s="34"/>
    </row>
    <row r="3485" spans="1:7" x14ac:dyDescent="0.2">
      <c r="A3485" s="35" t="s">
        <v>12451</v>
      </c>
      <c r="B3485" s="35" t="s">
        <v>12452</v>
      </c>
      <c r="C3485" s="35" t="s">
        <v>12453</v>
      </c>
      <c r="D3485" s="34"/>
      <c r="E3485" s="34"/>
      <c r="F3485" s="34"/>
      <c r="G3485" s="34"/>
    </row>
    <row r="3486" spans="1:7" x14ac:dyDescent="0.2">
      <c r="A3486" s="35" t="s">
        <v>12454</v>
      </c>
      <c r="B3486" s="35" t="s">
        <v>12455</v>
      </c>
      <c r="C3486" s="35" t="s">
        <v>12456</v>
      </c>
      <c r="D3486" s="34"/>
      <c r="E3486" s="34"/>
      <c r="F3486" s="34"/>
      <c r="G3486" s="34"/>
    </row>
    <row r="3487" spans="1:7" x14ac:dyDescent="0.2">
      <c r="A3487" s="35" t="s">
        <v>12457</v>
      </c>
      <c r="B3487" s="35" t="s">
        <v>12458</v>
      </c>
      <c r="C3487" s="35" t="s">
        <v>12459</v>
      </c>
      <c r="D3487" s="34"/>
      <c r="E3487" s="34"/>
      <c r="F3487" s="34"/>
      <c r="G3487" s="34"/>
    </row>
    <row r="3488" spans="1:7" x14ac:dyDescent="0.2">
      <c r="A3488" s="35" t="s">
        <v>12460</v>
      </c>
      <c r="B3488" s="35" t="s">
        <v>12461</v>
      </c>
      <c r="C3488" s="35" t="s">
        <v>12462</v>
      </c>
      <c r="D3488" s="34"/>
      <c r="E3488" s="34"/>
      <c r="F3488" s="34"/>
      <c r="G3488" s="34"/>
    </row>
    <row r="3489" spans="1:7" x14ac:dyDescent="0.2">
      <c r="A3489" s="35" t="s">
        <v>12463</v>
      </c>
      <c r="B3489" s="35" t="s">
        <v>12464</v>
      </c>
      <c r="C3489" s="35" t="s">
        <v>12465</v>
      </c>
      <c r="D3489" s="34"/>
      <c r="E3489" s="34"/>
      <c r="F3489" s="34"/>
      <c r="G3489" s="34"/>
    </row>
    <row r="3490" spans="1:7" x14ac:dyDescent="0.2">
      <c r="A3490" s="35" t="s">
        <v>12466</v>
      </c>
      <c r="B3490" s="35" t="s">
        <v>12467</v>
      </c>
      <c r="C3490" s="35" t="s">
        <v>12468</v>
      </c>
      <c r="D3490" s="34"/>
      <c r="E3490" s="34"/>
      <c r="F3490" s="34"/>
      <c r="G3490" s="34"/>
    </row>
    <row r="3491" spans="1:7" x14ac:dyDescent="0.2">
      <c r="A3491" s="35" t="s">
        <v>12469</v>
      </c>
      <c r="B3491" s="35" t="s">
        <v>12470</v>
      </c>
      <c r="C3491" s="35" t="s">
        <v>12471</v>
      </c>
      <c r="D3491" s="34"/>
      <c r="E3491" s="34"/>
      <c r="F3491" s="34"/>
      <c r="G3491" s="34"/>
    </row>
    <row r="3492" spans="1:7" x14ac:dyDescent="0.2">
      <c r="A3492" s="35" t="s">
        <v>12472</v>
      </c>
      <c r="B3492" s="35" t="s">
        <v>12473</v>
      </c>
      <c r="C3492" s="35" t="s">
        <v>12474</v>
      </c>
      <c r="D3492" s="34"/>
      <c r="E3492" s="34"/>
      <c r="F3492" s="34"/>
      <c r="G3492" s="34"/>
    </row>
    <row r="3493" spans="1:7" x14ac:dyDescent="0.2">
      <c r="A3493" s="35" t="s">
        <v>12475</v>
      </c>
      <c r="B3493" s="35" t="s">
        <v>12476</v>
      </c>
      <c r="C3493" s="35" t="s">
        <v>12477</v>
      </c>
      <c r="D3493" s="34"/>
      <c r="E3493" s="34"/>
      <c r="F3493" s="34"/>
      <c r="G3493" s="34"/>
    </row>
    <row r="3494" spans="1:7" x14ac:dyDescent="0.2">
      <c r="A3494" s="35" t="s">
        <v>12478</v>
      </c>
      <c r="B3494" s="35" t="s">
        <v>12479</v>
      </c>
      <c r="C3494" s="35" t="s">
        <v>12480</v>
      </c>
      <c r="D3494" s="34"/>
      <c r="E3494" s="34"/>
      <c r="F3494" s="34"/>
      <c r="G3494" s="34"/>
    </row>
    <row r="3495" spans="1:7" x14ac:dyDescent="0.2">
      <c r="A3495" s="35" t="s">
        <v>12481</v>
      </c>
      <c r="B3495" s="35" t="s">
        <v>12482</v>
      </c>
      <c r="C3495" s="35" t="s">
        <v>12483</v>
      </c>
      <c r="D3495" s="34"/>
      <c r="E3495" s="34"/>
      <c r="F3495" s="34"/>
      <c r="G3495" s="34"/>
    </row>
    <row r="3496" spans="1:7" x14ac:dyDescent="0.2">
      <c r="A3496" s="35" t="s">
        <v>12484</v>
      </c>
      <c r="B3496" s="35" t="s">
        <v>12485</v>
      </c>
      <c r="C3496" s="35" t="s">
        <v>12486</v>
      </c>
      <c r="D3496" s="34"/>
      <c r="E3496" s="34"/>
      <c r="F3496" s="34"/>
      <c r="G3496" s="34"/>
    </row>
    <row r="3497" spans="1:7" x14ac:dyDescent="0.2">
      <c r="A3497" s="35" t="s">
        <v>12487</v>
      </c>
      <c r="B3497" s="35" t="s">
        <v>12488</v>
      </c>
      <c r="C3497" s="35" t="s">
        <v>12489</v>
      </c>
      <c r="D3497" s="34"/>
      <c r="E3497" s="34"/>
      <c r="F3497" s="34"/>
      <c r="G3497" s="34"/>
    </row>
    <row r="3498" spans="1:7" x14ac:dyDescent="0.2">
      <c r="A3498" s="35" t="s">
        <v>12490</v>
      </c>
      <c r="B3498" s="35" t="s">
        <v>4798</v>
      </c>
      <c r="C3498" s="35" t="s">
        <v>12491</v>
      </c>
      <c r="D3498" s="34"/>
      <c r="E3498" s="34"/>
      <c r="F3498" s="34"/>
      <c r="G3498" s="34"/>
    </row>
    <row r="3499" spans="1:7" x14ac:dyDescent="0.2">
      <c r="A3499" s="35" t="s">
        <v>12492</v>
      </c>
      <c r="B3499" s="35" t="s">
        <v>12493</v>
      </c>
      <c r="C3499" s="35" t="s">
        <v>12494</v>
      </c>
      <c r="D3499" s="34"/>
      <c r="E3499" s="34"/>
      <c r="F3499" s="34"/>
      <c r="G3499" s="34"/>
    </row>
    <row r="3500" spans="1:7" x14ac:dyDescent="0.2">
      <c r="A3500" s="35" t="s">
        <v>8315</v>
      </c>
      <c r="B3500" s="35" t="s">
        <v>12495</v>
      </c>
      <c r="C3500" s="35" t="s">
        <v>12496</v>
      </c>
      <c r="D3500" s="34"/>
      <c r="E3500" s="34"/>
      <c r="F3500" s="34"/>
      <c r="G3500" s="34"/>
    </row>
    <row r="3501" spans="1:7" x14ac:dyDescent="0.2">
      <c r="A3501" s="35" t="s">
        <v>12497</v>
      </c>
      <c r="B3501" s="35" t="s">
        <v>12498</v>
      </c>
      <c r="C3501" s="35" t="s">
        <v>12499</v>
      </c>
      <c r="D3501" s="34"/>
      <c r="E3501" s="34"/>
      <c r="F3501" s="34"/>
      <c r="G3501" s="34"/>
    </row>
    <row r="3502" spans="1:7" x14ac:dyDescent="0.2">
      <c r="A3502" s="35" t="s">
        <v>12500</v>
      </c>
      <c r="B3502" s="35" t="s">
        <v>12501</v>
      </c>
      <c r="C3502" s="35" t="s">
        <v>12502</v>
      </c>
      <c r="D3502" s="34"/>
      <c r="E3502" s="34"/>
      <c r="F3502" s="34"/>
      <c r="G3502" s="34"/>
    </row>
    <row r="3503" spans="1:7" x14ac:dyDescent="0.2">
      <c r="A3503" s="35" t="s">
        <v>12503</v>
      </c>
      <c r="B3503" s="35" t="s">
        <v>12504</v>
      </c>
      <c r="C3503" s="35" t="s">
        <v>12505</v>
      </c>
      <c r="D3503" s="34"/>
      <c r="E3503" s="34"/>
      <c r="F3503" s="34"/>
      <c r="G3503" s="34"/>
    </row>
    <row r="3504" spans="1:7" x14ac:dyDescent="0.2">
      <c r="A3504" s="35" t="s">
        <v>12506</v>
      </c>
      <c r="B3504" s="35" t="s">
        <v>12507</v>
      </c>
      <c r="C3504" s="35" t="s">
        <v>12508</v>
      </c>
      <c r="D3504" s="34"/>
      <c r="E3504" s="34"/>
      <c r="F3504" s="34"/>
      <c r="G3504" s="34"/>
    </row>
    <row r="3505" spans="1:7" x14ac:dyDescent="0.2">
      <c r="A3505" s="35" t="s">
        <v>12509</v>
      </c>
      <c r="B3505" s="35" t="s">
        <v>12510</v>
      </c>
      <c r="C3505" s="35" t="s">
        <v>12511</v>
      </c>
      <c r="D3505" s="34"/>
      <c r="E3505" s="34"/>
      <c r="F3505" s="34"/>
      <c r="G3505" s="34"/>
    </row>
    <row r="3506" spans="1:7" x14ac:dyDescent="0.2">
      <c r="A3506" s="35" t="s">
        <v>12512</v>
      </c>
      <c r="B3506" s="35" t="s">
        <v>12513</v>
      </c>
      <c r="C3506" s="35" t="s">
        <v>12514</v>
      </c>
      <c r="D3506" s="34"/>
      <c r="E3506" s="34"/>
      <c r="F3506" s="34"/>
      <c r="G3506" s="34"/>
    </row>
    <row r="3507" spans="1:7" x14ac:dyDescent="0.2">
      <c r="A3507" s="35" t="s">
        <v>12515</v>
      </c>
      <c r="B3507" s="35" t="s">
        <v>12516</v>
      </c>
      <c r="C3507" s="35" t="s">
        <v>12517</v>
      </c>
      <c r="D3507" s="34"/>
      <c r="E3507" s="34"/>
      <c r="F3507" s="34"/>
      <c r="G3507" s="34"/>
    </row>
    <row r="3508" spans="1:7" x14ac:dyDescent="0.2">
      <c r="A3508" s="35" t="s">
        <v>12518</v>
      </c>
      <c r="B3508" s="35" t="s">
        <v>12519</v>
      </c>
      <c r="C3508" s="35" t="s">
        <v>12520</v>
      </c>
      <c r="D3508" s="34"/>
      <c r="E3508" s="34"/>
      <c r="F3508" s="34"/>
      <c r="G3508" s="34"/>
    </row>
    <row r="3509" spans="1:7" x14ac:dyDescent="0.2">
      <c r="A3509" s="35" t="s">
        <v>12521</v>
      </c>
      <c r="B3509" s="35" t="s">
        <v>12522</v>
      </c>
      <c r="C3509" s="35" t="s">
        <v>12523</v>
      </c>
      <c r="D3509" s="34"/>
      <c r="E3509" s="34"/>
      <c r="F3509" s="34"/>
      <c r="G3509" s="34"/>
    </row>
    <row r="3510" spans="1:7" x14ac:dyDescent="0.2">
      <c r="A3510" s="35" t="s">
        <v>12524</v>
      </c>
      <c r="B3510" s="35" t="s">
        <v>12525</v>
      </c>
      <c r="C3510" s="35" t="s">
        <v>12526</v>
      </c>
      <c r="D3510" s="34"/>
      <c r="E3510" s="34"/>
      <c r="F3510" s="34"/>
      <c r="G3510" s="34"/>
    </row>
    <row r="3511" spans="1:7" x14ac:dyDescent="0.2">
      <c r="A3511" s="35" t="s">
        <v>12527</v>
      </c>
      <c r="B3511" s="35" t="s">
        <v>12528</v>
      </c>
      <c r="C3511" s="35" t="s">
        <v>12529</v>
      </c>
      <c r="D3511" s="34"/>
      <c r="E3511" s="34"/>
      <c r="F3511" s="34"/>
      <c r="G3511" s="34"/>
    </row>
    <row r="3512" spans="1:7" x14ac:dyDescent="0.2">
      <c r="A3512" s="35" t="s">
        <v>12530</v>
      </c>
      <c r="B3512" s="35" t="s">
        <v>12531</v>
      </c>
      <c r="C3512" s="35" t="s">
        <v>12532</v>
      </c>
      <c r="D3512" s="34"/>
      <c r="E3512" s="34"/>
      <c r="F3512" s="34"/>
      <c r="G3512" s="34"/>
    </row>
    <row r="3513" spans="1:7" x14ac:dyDescent="0.2">
      <c r="A3513" s="35" t="s">
        <v>12533</v>
      </c>
      <c r="B3513" s="35" t="s">
        <v>12534</v>
      </c>
      <c r="C3513" s="35" t="s">
        <v>12535</v>
      </c>
      <c r="D3513" s="34"/>
      <c r="E3513" s="34"/>
      <c r="F3513" s="34"/>
      <c r="G3513" s="34"/>
    </row>
    <row r="3514" spans="1:7" x14ac:dyDescent="0.2">
      <c r="A3514" s="35" t="s">
        <v>12536</v>
      </c>
      <c r="B3514" s="35" t="s">
        <v>12537</v>
      </c>
      <c r="C3514" s="35" t="s">
        <v>12538</v>
      </c>
      <c r="D3514" s="34"/>
      <c r="E3514" s="34"/>
      <c r="F3514" s="34"/>
      <c r="G3514" s="34"/>
    </row>
    <row r="3515" spans="1:7" x14ac:dyDescent="0.2">
      <c r="A3515" s="35" t="s">
        <v>12539</v>
      </c>
      <c r="B3515" s="35" t="s">
        <v>12540</v>
      </c>
      <c r="C3515" s="35" t="s">
        <v>12541</v>
      </c>
      <c r="D3515" s="34"/>
      <c r="E3515" s="34"/>
      <c r="F3515" s="34"/>
      <c r="G3515" s="34"/>
    </row>
    <row r="3516" spans="1:7" x14ac:dyDescent="0.2">
      <c r="A3516" s="35" t="s">
        <v>12542</v>
      </c>
      <c r="B3516" s="35" t="s">
        <v>12543</v>
      </c>
      <c r="C3516" s="35" t="s">
        <v>12544</v>
      </c>
      <c r="D3516" s="34"/>
      <c r="E3516" s="34"/>
      <c r="F3516" s="34"/>
      <c r="G3516" s="34"/>
    </row>
    <row r="3517" spans="1:7" x14ac:dyDescent="0.2">
      <c r="A3517" s="35" t="s">
        <v>12545</v>
      </c>
      <c r="B3517" s="35" t="s">
        <v>12546</v>
      </c>
      <c r="C3517" s="35" t="s">
        <v>12547</v>
      </c>
      <c r="D3517" s="34"/>
      <c r="E3517" s="34"/>
      <c r="F3517" s="34"/>
      <c r="G3517" s="34"/>
    </row>
    <row r="3518" spans="1:7" x14ac:dyDescent="0.2">
      <c r="A3518" s="35" t="s">
        <v>12548</v>
      </c>
      <c r="B3518" s="35" t="s">
        <v>12549</v>
      </c>
      <c r="C3518" s="35" t="s">
        <v>12550</v>
      </c>
      <c r="D3518" s="34"/>
      <c r="E3518" s="34"/>
      <c r="F3518" s="34"/>
      <c r="G3518" s="34"/>
    </row>
    <row r="3519" spans="1:7" x14ac:dyDescent="0.2">
      <c r="A3519" s="35" t="s">
        <v>12551</v>
      </c>
      <c r="B3519" s="35" t="s">
        <v>12552</v>
      </c>
      <c r="C3519" s="35" t="s">
        <v>12553</v>
      </c>
      <c r="D3519" s="34"/>
      <c r="E3519" s="34"/>
      <c r="F3519" s="34"/>
      <c r="G3519" s="34"/>
    </row>
    <row r="3520" spans="1:7" x14ac:dyDescent="0.2">
      <c r="A3520" s="35" t="s">
        <v>12554</v>
      </c>
      <c r="B3520" s="35" t="s">
        <v>12555</v>
      </c>
      <c r="C3520" s="35" t="s">
        <v>12556</v>
      </c>
      <c r="D3520" s="34"/>
      <c r="E3520" s="34"/>
      <c r="F3520" s="34"/>
      <c r="G3520" s="34"/>
    </row>
    <row r="3521" spans="1:7" x14ac:dyDescent="0.2">
      <c r="A3521" s="35" t="s">
        <v>11798</v>
      </c>
      <c r="B3521" s="35" t="s">
        <v>12557</v>
      </c>
      <c r="C3521" s="35" t="s">
        <v>12558</v>
      </c>
      <c r="D3521" s="34"/>
      <c r="E3521" s="34"/>
      <c r="F3521" s="34"/>
      <c r="G3521" s="34"/>
    </row>
    <row r="3522" spans="1:7" x14ac:dyDescent="0.2">
      <c r="A3522" s="35" t="s">
        <v>12559</v>
      </c>
      <c r="B3522" s="35" t="s">
        <v>11497</v>
      </c>
      <c r="C3522" s="35" t="s">
        <v>12560</v>
      </c>
      <c r="D3522" s="34"/>
      <c r="E3522" s="34"/>
      <c r="F3522" s="34"/>
      <c r="G3522" s="34"/>
    </row>
    <row r="3523" spans="1:7" x14ac:dyDescent="0.2">
      <c r="A3523" s="35" t="s">
        <v>12561</v>
      </c>
      <c r="B3523" s="35" t="s">
        <v>12562</v>
      </c>
      <c r="C3523" s="35" t="s">
        <v>12563</v>
      </c>
      <c r="D3523" s="34"/>
      <c r="E3523" s="34"/>
      <c r="F3523" s="34"/>
      <c r="G3523" s="34"/>
    </row>
    <row r="3524" spans="1:7" x14ac:dyDescent="0.2">
      <c r="A3524" s="35" t="s">
        <v>12564</v>
      </c>
      <c r="B3524" s="35" t="s">
        <v>12565</v>
      </c>
      <c r="C3524" s="35" t="s">
        <v>12566</v>
      </c>
      <c r="D3524" s="34"/>
      <c r="E3524" s="34"/>
      <c r="F3524" s="34"/>
      <c r="G3524" s="34"/>
    </row>
    <row r="3525" spans="1:7" x14ac:dyDescent="0.2">
      <c r="A3525" s="35" t="s">
        <v>12567</v>
      </c>
      <c r="B3525" s="35" t="s">
        <v>12568</v>
      </c>
      <c r="C3525" s="35" t="s">
        <v>12569</v>
      </c>
      <c r="D3525" s="34"/>
      <c r="E3525" s="34"/>
      <c r="F3525" s="34"/>
      <c r="G3525" s="34"/>
    </row>
    <row r="3526" spans="1:7" x14ac:dyDescent="0.2">
      <c r="A3526" s="35" t="s">
        <v>12570</v>
      </c>
      <c r="B3526" s="35" t="s">
        <v>12571</v>
      </c>
      <c r="C3526" s="35" t="s">
        <v>12572</v>
      </c>
      <c r="D3526" s="34"/>
      <c r="E3526" s="34"/>
      <c r="F3526" s="34"/>
      <c r="G3526" s="34"/>
    </row>
    <row r="3527" spans="1:7" x14ac:dyDescent="0.2">
      <c r="A3527" s="35" t="s">
        <v>12573</v>
      </c>
      <c r="B3527" s="35" t="s">
        <v>12574</v>
      </c>
      <c r="C3527" s="35" t="s">
        <v>12575</v>
      </c>
      <c r="D3527" s="34"/>
      <c r="E3527" s="34"/>
      <c r="F3527" s="34"/>
      <c r="G3527" s="34"/>
    </row>
    <row r="3528" spans="1:7" x14ac:dyDescent="0.2">
      <c r="A3528" s="35" t="s">
        <v>12576</v>
      </c>
      <c r="B3528" s="35" t="s">
        <v>12577</v>
      </c>
      <c r="C3528" s="35" t="s">
        <v>12578</v>
      </c>
      <c r="D3528" s="34"/>
      <c r="E3528" s="34"/>
      <c r="F3528" s="34"/>
      <c r="G3528" s="34"/>
    </row>
    <row r="3529" spans="1:7" x14ac:dyDescent="0.2">
      <c r="A3529" s="35" t="s">
        <v>12579</v>
      </c>
      <c r="B3529" s="35" t="s">
        <v>12580</v>
      </c>
      <c r="C3529" s="35" t="s">
        <v>12581</v>
      </c>
      <c r="D3529" s="34"/>
      <c r="E3529" s="34"/>
      <c r="F3529" s="34"/>
      <c r="G3529" s="34"/>
    </row>
    <row r="3530" spans="1:7" x14ac:dyDescent="0.2">
      <c r="A3530" s="35" t="s">
        <v>12582</v>
      </c>
      <c r="B3530" s="35" t="s">
        <v>12583</v>
      </c>
      <c r="C3530" s="35" t="s">
        <v>12584</v>
      </c>
      <c r="D3530" s="34"/>
      <c r="E3530" s="34"/>
      <c r="F3530" s="34"/>
      <c r="G3530" s="34"/>
    </row>
    <row r="3531" spans="1:7" x14ac:dyDescent="0.2">
      <c r="A3531" s="35" t="s">
        <v>12585</v>
      </c>
      <c r="B3531" s="35" t="s">
        <v>12586</v>
      </c>
      <c r="C3531" s="35" t="s">
        <v>12587</v>
      </c>
      <c r="D3531" s="34"/>
      <c r="E3531" s="34"/>
      <c r="F3531" s="34"/>
      <c r="G3531" s="34"/>
    </row>
    <row r="3532" spans="1:7" x14ac:dyDescent="0.2">
      <c r="A3532" s="35" t="s">
        <v>12588</v>
      </c>
      <c r="B3532" s="35" t="s">
        <v>12589</v>
      </c>
      <c r="C3532" s="35" t="s">
        <v>12590</v>
      </c>
      <c r="D3532" s="34"/>
      <c r="E3532" s="34"/>
      <c r="F3532" s="34"/>
      <c r="G3532" s="34"/>
    </row>
    <row r="3533" spans="1:7" x14ac:dyDescent="0.2">
      <c r="A3533" s="35" t="s">
        <v>12591</v>
      </c>
      <c r="B3533" s="35" t="s">
        <v>12592</v>
      </c>
      <c r="C3533" s="35" t="s">
        <v>12593</v>
      </c>
      <c r="D3533" s="34"/>
      <c r="E3533" s="34"/>
      <c r="F3533" s="34"/>
      <c r="G3533" s="34"/>
    </row>
    <row r="3534" spans="1:7" x14ac:dyDescent="0.2">
      <c r="A3534" s="35" t="s">
        <v>12594</v>
      </c>
      <c r="B3534" s="35" t="s">
        <v>12595</v>
      </c>
      <c r="C3534" s="35" t="s">
        <v>12596</v>
      </c>
      <c r="D3534" s="34"/>
      <c r="E3534" s="34"/>
      <c r="F3534" s="34"/>
      <c r="G3534" s="34"/>
    </row>
    <row r="3535" spans="1:7" x14ac:dyDescent="0.2">
      <c r="A3535" s="35" t="s">
        <v>12597</v>
      </c>
      <c r="B3535" s="35" t="s">
        <v>12598</v>
      </c>
      <c r="C3535" s="35" t="s">
        <v>12599</v>
      </c>
      <c r="D3535" s="34"/>
      <c r="E3535" s="34"/>
      <c r="F3535" s="34"/>
      <c r="G3535" s="34"/>
    </row>
    <row r="3536" spans="1:7" x14ac:dyDescent="0.2">
      <c r="A3536" s="35" t="s">
        <v>12600</v>
      </c>
      <c r="B3536" s="35" t="s">
        <v>12601</v>
      </c>
      <c r="C3536" s="35" t="s">
        <v>12602</v>
      </c>
      <c r="D3536" s="34"/>
      <c r="E3536" s="34"/>
      <c r="F3536" s="34"/>
      <c r="G3536" s="34"/>
    </row>
    <row r="3537" spans="1:7" x14ac:dyDescent="0.2">
      <c r="A3537" s="35" t="s">
        <v>12603</v>
      </c>
      <c r="B3537" s="35" t="s">
        <v>12604</v>
      </c>
      <c r="C3537" s="35" t="s">
        <v>12605</v>
      </c>
      <c r="D3537" s="34"/>
      <c r="E3537" s="34"/>
      <c r="F3537" s="34"/>
      <c r="G3537" s="34"/>
    </row>
    <row r="3538" spans="1:7" x14ac:dyDescent="0.2">
      <c r="A3538" s="35" t="s">
        <v>12606</v>
      </c>
      <c r="B3538" s="35" t="s">
        <v>7996</v>
      </c>
      <c r="C3538" s="35" t="s">
        <v>12607</v>
      </c>
      <c r="D3538" s="34"/>
      <c r="E3538" s="34"/>
      <c r="F3538" s="34"/>
      <c r="G3538" s="34"/>
    </row>
    <row r="3539" spans="1:7" x14ac:dyDescent="0.2">
      <c r="A3539" s="35" t="s">
        <v>12608</v>
      </c>
      <c r="B3539" s="35" t="s">
        <v>12609</v>
      </c>
      <c r="C3539" s="35" t="s">
        <v>12610</v>
      </c>
      <c r="D3539" s="34"/>
      <c r="E3539" s="34"/>
      <c r="F3539" s="34"/>
      <c r="G3539" s="34"/>
    </row>
    <row r="3540" spans="1:7" x14ac:dyDescent="0.2">
      <c r="A3540" s="35" t="s">
        <v>9700</v>
      </c>
      <c r="B3540" s="35" t="s">
        <v>12611</v>
      </c>
      <c r="C3540" s="35" t="s">
        <v>12612</v>
      </c>
      <c r="D3540" s="34"/>
      <c r="E3540" s="34"/>
      <c r="F3540" s="34"/>
      <c r="G3540" s="34"/>
    </row>
    <row r="3541" spans="1:7" x14ac:dyDescent="0.2">
      <c r="A3541" s="35" t="s">
        <v>12613</v>
      </c>
      <c r="B3541" s="35" t="s">
        <v>12614</v>
      </c>
      <c r="C3541" s="35" t="s">
        <v>12615</v>
      </c>
      <c r="D3541" s="34"/>
      <c r="E3541" s="34"/>
      <c r="F3541" s="34"/>
      <c r="G3541" s="34"/>
    </row>
    <row r="3542" spans="1:7" x14ac:dyDescent="0.2">
      <c r="A3542" s="35" t="s">
        <v>12616</v>
      </c>
      <c r="B3542" s="35" t="s">
        <v>12617</v>
      </c>
      <c r="C3542" s="35" t="s">
        <v>12618</v>
      </c>
      <c r="D3542" s="34"/>
      <c r="E3542" s="34"/>
      <c r="F3542" s="34"/>
      <c r="G3542" s="34"/>
    </row>
    <row r="3543" spans="1:7" x14ac:dyDescent="0.2">
      <c r="A3543" s="35" t="s">
        <v>12619</v>
      </c>
      <c r="B3543" s="35" t="s">
        <v>12620</v>
      </c>
      <c r="C3543" s="35" t="s">
        <v>12621</v>
      </c>
      <c r="D3543" s="34"/>
      <c r="E3543" s="34"/>
      <c r="F3543" s="34"/>
      <c r="G3543" s="34"/>
    </row>
    <row r="3544" spans="1:7" x14ac:dyDescent="0.2">
      <c r="A3544" s="35" t="s">
        <v>12622</v>
      </c>
      <c r="B3544" s="35" t="s">
        <v>12623</v>
      </c>
      <c r="C3544" s="35" t="s">
        <v>12624</v>
      </c>
      <c r="D3544" s="34"/>
      <c r="E3544" s="34"/>
      <c r="F3544" s="34"/>
      <c r="G3544" s="34"/>
    </row>
    <row r="3545" spans="1:7" x14ac:dyDescent="0.2">
      <c r="A3545" s="35" t="s">
        <v>12625</v>
      </c>
      <c r="B3545" s="35" t="s">
        <v>2271</v>
      </c>
      <c r="C3545" s="35" t="s">
        <v>12626</v>
      </c>
      <c r="D3545" s="34"/>
      <c r="E3545" s="34"/>
      <c r="F3545" s="34"/>
      <c r="G3545" s="34"/>
    </row>
    <row r="3546" spans="1:7" x14ac:dyDescent="0.2">
      <c r="A3546" s="35" t="s">
        <v>12627</v>
      </c>
      <c r="B3546" s="35" t="s">
        <v>12628</v>
      </c>
      <c r="C3546" s="35" t="s">
        <v>12629</v>
      </c>
      <c r="D3546" s="34"/>
      <c r="E3546" s="34"/>
      <c r="F3546" s="34"/>
      <c r="G3546" s="34"/>
    </row>
    <row r="3547" spans="1:7" x14ac:dyDescent="0.2">
      <c r="A3547" s="35" t="s">
        <v>12630</v>
      </c>
      <c r="B3547" s="35" t="s">
        <v>12631</v>
      </c>
      <c r="C3547" s="35" t="s">
        <v>12632</v>
      </c>
      <c r="D3547" s="34"/>
      <c r="E3547" s="34"/>
      <c r="F3547" s="34"/>
      <c r="G3547" s="34"/>
    </row>
    <row r="3548" spans="1:7" x14ac:dyDescent="0.2">
      <c r="A3548" s="35" t="s">
        <v>12633</v>
      </c>
      <c r="B3548" s="35" t="s">
        <v>12634</v>
      </c>
      <c r="C3548" s="35" t="s">
        <v>12635</v>
      </c>
      <c r="D3548" s="34"/>
      <c r="E3548" s="34"/>
      <c r="F3548" s="34"/>
      <c r="G3548" s="34"/>
    </row>
    <row r="3549" spans="1:7" x14ac:dyDescent="0.2">
      <c r="A3549" s="35" t="s">
        <v>12636</v>
      </c>
      <c r="B3549" s="35" t="s">
        <v>12637</v>
      </c>
      <c r="C3549" s="35" t="s">
        <v>12638</v>
      </c>
      <c r="D3549" s="34"/>
      <c r="E3549" s="34"/>
      <c r="F3549" s="34"/>
      <c r="G3549" s="34"/>
    </row>
    <row r="3550" spans="1:7" x14ac:dyDescent="0.2">
      <c r="A3550" s="35" t="s">
        <v>12639</v>
      </c>
      <c r="B3550" s="35" t="s">
        <v>12640</v>
      </c>
      <c r="C3550" s="35" t="s">
        <v>12641</v>
      </c>
      <c r="D3550" s="34"/>
      <c r="E3550" s="34"/>
      <c r="F3550" s="34"/>
      <c r="G3550" s="34"/>
    </row>
    <row r="3551" spans="1:7" x14ac:dyDescent="0.2">
      <c r="A3551" s="35" t="s">
        <v>12642</v>
      </c>
      <c r="B3551" s="35" t="s">
        <v>12643</v>
      </c>
      <c r="C3551" s="35" t="s">
        <v>12644</v>
      </c>
      <c r="D3551" s="34"/>
      <c r="E3551" s="34"/>
      <c r="F3551" s="34"/>
      <c r="G3551" s="34"/>
    </row>
    <row r="3552" spans="1:7" x14ac:dyDescent="0.2">
      <c r="A3552" s="35" t="s">
        <v>12645</v>
      </c>
      <c r="B3552" s="35" t="s">
        <v>12646</v>
      </c>
      <c r="C3552" s="35" t="s">
        <v>12647</v>
      </c>
      <c r="D3552" s="34"/>
      <c r="E3552" s="34"/>
      <c r="F3552" s="34"/>
      <c r="G3552" s="34"/>
    </row>
    <row r="3553" spans="1:7" x14ac:dyDescent="0.2">
      <c r="A3553" s="35" t="s">
        <v>12648</v>
      </c>
      <c r="B3553" s="35" t="s">
        <v>12649</v>
      </c>
      <c r="C3553" s="35" t="s">
        <v>12650</v>
      </c>
      <c r="D3553" s="34"/>
      <c r="E3553" s="34"/>
      <c r="F3553" s="34"/>
      <c r="G3553" s="34"/>
    </row>
    <row r="3554" spans="1:7" x14ac:dyDescent="0.2">
      <c r="A3554" s="35" t="s">
        <v>5449</v>
      </c>
      <c r="B3554" s="35" t="s">
        <v>12651</v>
      </c>
      <c r="C3554" s="35" t="s">
        <v>12652</v>
      </c>
      <c r="D3554" s="34"/>
      <c r="E3554" s="34"/>
      <c r="F3554" s="34"/>
      <c r="G3554" s="34"/>
    </row>
    <row r="3555" spans="1:7" x14ac:dyDescent="0.2">
      <c r="A3555" s="35" t="s">
        <v>12653</v>
      </c>
      <c r="B3555" s="35" t="s">
        <v>12654</v>
      </c>
      <c r="C3555" s="35" t="s">
        <v>12655</v>
      </c>
      <c r="D3555" s="34"/>
      <c r="E3555" s="34"/>
      <c r="F3555" s="34"/>
      <c r="G3555" s="34"/>
    </row>
    <row r="3556" spans="1:7" x14ac:dyDescent="0.2">
      <c r="A3556" s="35" t="s">
        <v>12656</v>
      </c>
      <c r="B3556" s="35" t="s">
        <v>12657</v>
      </c>
      <c r="C3556" s="35" t="s">
        <v>12658</v>
      </c>
      <c r="D3556" s="34"/>
      <c r="E3556" s="34"/>
      <c r="F3556" s="34"/>
      <c r="G3556" s="34"/>
    </row>
    <row r="3557" spans="1:7" x14ac:dyDescent="0.2">
      <c r="A3557" s="35" t="s">
        <v>12659</v>
      </c>
      <c r="B3557" s="35" t="s">
        <v>12660</v>
      </c>
      <c r="C3557" s="35" t="s">
        <v>12661</v>
      </c>
      <c r="D3557" s="34"/>
      <c r="E3557" s="34"/>
      <c r="F3557" s="34"/>
      <c r="G3557" s="34"/>
    </row>
    <row r="3558" spans="1:7" x14ac:dyDescent="0.2">
      <c r="A3558" s="35" t="s">
        <v>12662</v>
      </c>
      <c r="B3558" s="35" t="s">
        <v>12663</v>
      </c>
      <c r="C3558" s="35" t="s">
        <v>12664</v>
      </c>
      <c r="D3558" s="34"/>
      <c r="E3558" s="34"/>
      <c r="F3558" s="34"/>
      <c r="G3558" s="34"/>
    </row>
    <row r="3559" spans="1:7" x14ac:dyDescent="0.2">
      <c r="A3559" s="35" t="s">
        <v>12665</v>
      </c>
      <c r="B3559" s="35" t="s">
        <v>12666</v>
      </c>
      <c r="C3559" s="35" t="s">
        <v>12667</v>
      </c>
      <c r="D3559" s="34"/>
      <c r="E3559" s="34"/>
      <c r="F3559" s="34"/>
      <c r="G3559" s="34"/>
    </row>
    <row r="3560" spans="1:7" x14ac:dyDescent="0.2">
      <c r="A3560" s="35" t="s">
        <v>12668</v>
      </c>
      <c r="B3560" s="35" t="s">
        <v>12669</v>
      </c>
      <c r="C3560" s="35" t="s">
        <v>12670</v>
      </c>
      <c r="D3560" s="34"/>
      <c r="E3560" s="34"/>
      <c r="F3560" s="34"/>
      <c r="G3560" s="34"/>
    </row>
    <row r="3561" spans="1:7" x14ac:dyDescent="0.2">
      <c r="A3561" s="35" t="s">
        <v>12671</v>
      </c>
      <c r="B3561" s="35" t="s">
        <v>12672</v>
      </c>
      <c r="C3561" s="35" t="s">
        <v>12673</v>
      </c>
      <c r="D3561" s="34"/>
      <c r="E3561" s="34"/>
      <c r="F3561" s="34"/>
      <c r="G3561" s="34"/>
    </row>
    <row r="3562" spans="1:7" x14ac:dyDescent="0.2">
      <c r="A3562" s="35" t="s">
        <v>12674</v>
      </c>
      <c r="B3562" s="35" t="s">
        <v>12675</v>
      </c>
      <c r="C3562" s="35" t="s">
        <v>12676</v>
      </c>
      <c r="D3562" s="34"/>
      <c r="E3562" s="34"/>
      <c r="F3562" s="34"/>
      <c r="G3562" s="34"/>
    </row>
    <row r="3563" spans="1:7" x14ac:dyDescent="0.2">
      <c r="A3563" s="35" t="s">
        <v>12677</v>
      </c>
      <c r="B3563" s="35" t="s">
        <v>12678</v>
      </c>
      <c r="C3563" s="35" t="s">
        <v>12679</v>
      </c>
      <c r="D3563" s="34"/>
      <c r="E3563" s="34"/>
      <c r="F3563" s="34"/>
      <c r="G3563" s="34"/>
    </row>
    <row r="3564" spans="1:7" x14ac:dyDescent="0.2">
      <c r="A3564" s="35" t="s">
        <v>12680</v>
      </c>
      <c r="B3564" s="35" t="s">
        <v>12681</v>
      </c>
      <c r="C3564" s="35" t="s">
        <v>12682</v>
      </c>
      <c r="D3564" s="34"/>
      <c r="E3564" s="34"/>
      <c r="F3564" s="34"/>
      <c r="G3564" s="34"/>
    </row>
    <row r="3565" spans="1:7" x14ac:dyDescent="0.2">
      <c r="A3565" s="35" t="s">
        <v>12683</v>
      </c>
      <c r="B3565" s="35" t="s">
        <v>12684</v>
      </c>
      <c r="C3565" s="35" t="s">
        <v>12685</v>
      </c>
      <c r="D3565" s="34"/>
      <c r="E3565" s="34"/>
      <c r="F3565" s="34"/>
      <c r="G3565" s="34"/>
    </row>
    <row r="3566" spans="1:7" x14ac:dyDescent="0.2">
      <c r="A3566" s="35" t="s">
        <v>12686</v>
      </c>
      <c r="B3566" s="35" t="s">
        <v>12687</v>
      </c>
      <c r="C3566" s="35" t="s">
        <v>12688</v>
      </c>
      <c r="D3566" s="34"/>
      <c r="E3566" s="34"/>
      <c r="F3566" s="34"/>
      <c r="G3566" s="34"/>
    </row>
    <row r="3567" spans="1:7" x14ac:dyDescent="0.2">
      <c r="A3567" s="35" t="s">
        <v>12689</v>
      </c>
      <c r="B3567" s="35" t="s">
        <v>12690</v>
      </c>
      <c r="C3567" s="35" t="s">
        <v>12691</v>
      </c>
      <c r="D3567" s="34"/>
      <c r="E3567" s="34"/>
      <c r="F3567" s="34"/>
      <c r="G3567" s="34"/>
    </row>
    <row r="3568" spans="1:7" x14ac:dyDescent="0.2">
      <c r="A3568" s="35" t="s">
        <v>12692</v>
      </c>
      <c r="B3568" s="35" t="s">
        <v>12693</v>
      </c>
      <c r="C3568" s="35" t="s">
        <v>12694</v>
      </c>
      <c r="D3568" s="34"/>
      <c r="E3568" s="34"/>
      <c r="F3568" s="34"/>
      <c r="G3568" s="34"/>
    </row>
    <row r="3569" spans="1:7" x14ac:dyDescent="0.2">
      <c r="A3569" s="35" t="s">
        <v>12695</v>
      </c>
      <c r="B3569" s="35" t="s">
        <v>12696</v>
      </c>
      <c r="C3569" s="35" t="s">
        <v>12697</v>
      </c>
      <c r="D3569" s="34"/>
      <c r="E3569" s="34"/>
      <c r="F3569" s="34"/>
      <c r="G3569" s="34"/>
    </row>
    <row r="3570" spans="1:7" x14ac:dyDescent="0.2">
      <c r="A3570" s="35" t="s">
        <v>12698</v>
      </c>
      <c r="B3570" s="35" t="s">
        <v>12699</v>
      </c>
      <c r="C3570" s="35" t="s">
        <v>12700</v>
      </c>
      <c r="D3570" s="34"/>
      <c r="E3570" s="34"/>
      <c r="F3570" s="34"/>
      <c r="G3570" s="34"/>
    </row>
    <row r="3571" spans="1:7" x14ac:dyDescent="0.2">
      <c r="A3571" s="35" t="s">
        <v>12701</v>
      </c>
      <c r="B3571" s="35" t="s">
        <v>12702</v>
      </c>
      <c r="C3571" s="35" t="s">
        <v>12703</v>
      </c>
      <c r="D3571" s="34"/>
      <c r="E3571" s="34"/>
      <c r="F3571" s="34"/>
      <c r="G3571" s="34"/>
    </row>
    <row r="3572" spans="1:7" x14ac:dyDescent="0.2">
      <c r="A3572" s="35" t="s">
        <v>12704</v>
      </c>
      <c r="B3572" s="35" t="s">
        <v>12705</v>
      </c>
      <c r="C3572" s="35" t="s">
        <v>12706</v>
      </c>
      <c r="D3572" s="34"/>
      <c r="E3572" s="34"/>
      <c r="F3572" s="34"/>
      <c r="G3572" s="34"/>
    </row>
    <row r="3573" spans="1:7" x14ac:dyDescent="0.2">
      <c r="A3573" s="35" t="s">
        <v>8909</v>
      </c>
      <c r="B3573" s="35" t="s">
        <v>7495</v>
      </c>
      <c r="C3573" s="35" t="s">
        <v>12707</v>
      </c>
      <c r="D3573" s="34"/>
      <c r="E3573" s="34"/>
      <c r="F3573" s="34"/>
      <c r="G3573" s="34"/>
    </row>
    <row r="3574" spans="1:7" x14ac:dyDescent="0.2">
      <c r="A3574" s="35" t="s">
        <v>12708</v>
      </c>
      <c r="B3574" s="35" t="s">
        <v>12709</v>
      </c>
      <c r="C3574" s="35" t="s">
        <v>12710</v>
      </c>
      <c r="D3574" s="34"/>
      <c r="E3574" s="34"/>
      <c r="F3574" s="34"/>
      <c r="G3574" s="34"/>
    </row>
    <row r="3575" spans="1:7" x14ac:dyDescent="0.2">
      <c r="A3575" s="35" t="s">
        <v>12711</v>
      </c>
      <c r="B3575" s="35" t="s">
        <v>12712</v>
      </c>
      <c r="C3575" s="35" t="s">
        <v>12713</v>
      </c>
      <c r="D3575" s="34"/>
      <c r="E3575" s="34"/>
      <c r="F3575" s="34"/>
      <c r="G3575" s="34"/>
    </row>
    <row r="3576" spans="1:7" x14ac:dyDescent="0.2">
      <c r="A3576" s="35" t="s">
        <v>12714</v>
      </c>
      <c r="B3576" s="35" t="s">
        <v>12715</v>
      </c>
      <c r="C3576" s="35" t="s">
        <v>12716</v>
      </c>
      <c r="D3576" s="34"/>
      <c r="E3576" s="34"/>
      <c r="F3576" s="34"/>
      <c r="G3576" s="34"/>
    </row>
    <row r="3577" spans="1:7" x14ac:dyDescent="0.2">
      <c r="A3577" s="35" t="s">
        <v>12717</v>
      </c>
      <c r="B3577" s="35" t="s">
        <v>12718</v>
      </c>
      <c r="C3577" s="35" t="s">
        <v>12719</v>
      </c>
      <c r="D3577" s="34"/>
      <c r="E3577" s="34"/>
      <c r="F3577" s="34"/>
      <c r="G3577" s="34"/>
    </row>
    <row r="3578" spans="1:7" x14ac:dyDescent="0.2">
      <c r="A3578" s="35" t="s">
        <v>12720</v>
      </c>
      <c r="B3578" s="35" t="s">
        <v>12721</v>
      </c>
      <c r="C3578" s="35" t="s">
        <v>12722</v>
      </c>
      <c r="D3578" s="34"/>
      <c r="E3578" s="34"/>
      <c r="F3578" s="34"/>
      <c r="G3578" s="34"/>
    </row>
    <row r="3579" spans="1:7" x14ac:dyDescent="0.2">
      <c r="A3579" s="35" t="s">
        <v>12723</v>
      </c>
      <c r="B3579" s="35" t="s">
        <v>12724</v>
      </c>
      <c r="C3579" s="35" t="s">
        <v>12725</v>
      </c>
      <c r="D3579" s="34"/>
      <c r="E3579" s="34"/>
      <c r="F3579" s="34"/>
      <c r="G3579" s="34"/>
    </row>
    <row r="3580" spans="1:7" x14ac:dyDescent="0.2">
      <c r="A3580" s="35" t="s">
        <v>12726</v>
      </c>
      <c r="B3580" s="35" t="s">
        <v>12727</v>
      </c>
      <c r="C3580" s="35" t="s">
        <v>12728</v>
      </c>
      <c r="D3580" s="34"/>
      <c r="E3580" s="34"/>
      <c r="F3580" s="34"/>
      <c r="G3580" s="34"/>
    </row>
    <row r="3581" spans="1:7" x14ac:dyDescent="0.2">
      <c r="A3581" s="35" t="s">
        <v>12729</v>
      </c>
      <c r="B3581" s="35" t="s">
        <v>12730</v>
      </c>
      <c r="C3581" s="35" t="s">
        <v>12731</v>
      </c>
      <c r="D3581" s="34"/>
      <c r="E3581" s="34"/>
      <c r="F3581" s="34"/>
      <c r="G3581" s="34"/>
    </row>
    <row r="3582" spans="1:7" x14ac:dyDescent="0.2">
      <c r="A3582" s="35" t="s">
        <v>12732</v>
      </c>
      <c r="B3582" s="35" t="s">
        <v>12733</v>
      </c>
      <c r="C3582" s="35" t="s">
        <v>12734</v>
      </c>
      <c r="D3582" s="34"/>
      <c r="E3582" s="34"/>
      <c r="F3582" s="34"/>
      <c r="G3582" s="34"/>
    </row>
    <row r="3583" spans="1:7" x14ac:dyDescent="0.2">
      <c r="A3583" s="35" t="s">
        <v>12735</v>
      </c>
      <c r="B3583" s="35" t="s">
        <v>12736</v>
      </c>
      <c r="C3583" s="35" t="s">
        <v>12737</v>
      </c>
      <c r="D3583" s="34"/>
      <c r="E3583" s="34"/>
      <c r="F3583" s="34"/>
      <c r="G3583" s="34"/>
    </row>
    <row r="3584" spans="1:7" x14ac:dyDescent="0.2">
      <c r="A3584" s="35" t="s">
        <v>12738</v>
      </c>
      <c r="B3584" s="35" t="s">
        <v>12739</v>
      </c>
      <c r="C3584" s="35" t="s">
        <v>12740</v>
      </c>
      <c r="D3584" s="34"/>
      <c r="E3584" s="34"/>
      <c r="F3584" s="34"/>
      <c r="G3584" s="34"/>
    </row>
    <row r="3585" spans="1:7" x14ac:dyDescent="0.2">
      <c r="A3585" s="35" t="s">
        <v>12741</v>
      </c>
      <c r="B3585" s="35" t="s">
        <v>12742</v>
      </c>
      <c r="C3585" s="35" t="s">
        <v>12743</v>
      </c>
      <c r="D3585" s="34"/>
      <c r="E3585" s="34"/>
      <c r="F3585" s="34"/>
      <c r="G3585" s="34"/>
    </row>
    <row r="3586" spans="1:7" x14ac:dyDescent="0.2">
      <c r="A3586" s="35" t="s">
        <v>12744</v>
      </c>
      <c r="B3586" s="35" t="s">
        <v>12745</v>
      </c>
      <c r="C3586" s="35" t="s">
        <v>12746</v>
      </c>
      <c r="D3586" s="34"/>
      <c r="E3586" s="34"/>
      <c r="F3586" s="34"/>
      <c r="G3586" s="34"/>
    </row>
    <row r="3587" spans="1:7" x14ac:dyDescent="0.2">
      <c r="A3587" s="35" t="s">
        <v>12747</v>
      </c>
      <c r="B3587" s="35" t="s">
        <v>12748</v>
      </c>
      <c r="C3587" s="35" t="s">
        <v>12749</v>
      </c>
      <c r="D3587" s="34"/>
      <c r="E3587" s="34"/>
      <c r="F3587" s="34"/>
      <c r="G3587" s="34"/>
    </row>
    <row r="3588" spans="1:7" x14ac:dyDescent="0.2">
      <c r="A3588" s="35" t="s">
        <v>12750</v>
      </c>
      <c r="B3588" s="35" t="s">
        <v>12715</v>
      </c>
      <c r="C3588" s="35" t="s">
        <v>12751</v>
      </c>
      <c r="D3588" s="34"/>
      <c r="E3588" s="34"/>
      <c r="F3588" s="34"/>
      <c r="G3588" s="34"/>
    </row>
    <row r="3589" spans="1:7" x14ac:dyDescent="0.2">
      <c r="A3589" s="35" t="s">
        <v>12752</v>
      </c>
      <c r="B3589" s="35" t="s">
        <v>12753</v>
      </c>
      <c r="C3589" s="35" t="s">
        <v>12754</v>
      </c>
      <c r="D3589" s="34"/>
      <c r="E3589" s="34"/>
      <c r="F3589" s="34"/>
      <c r="G3589" s="34"/>
    </row>
    <row r="3590" spans="1:7" x14ac:dyDescent="0.2">
      <c r="A3590" s="35" t="s">
        <v>12755</v>
      </c>
      <c r="B3590" s="35" t="s">
        <v>12756</v>
      </c>
      <c r="C3590" s="35" t="s">
        <v>12757</v>
      </c>
      <c r="D3590" s="34"/>
      <c r="E3590" s="34"/>
      <c r="F3590" s="34"/>
      <c r="G3590" s="34"/>
    </row>
    <row r="3591" spans="1:7" x14ac:dyDescent="0.2">
      <c r="A3591" s="35" t="s">
        <v>12758</v>
      </c>
      <c r="B3591" s="35" t="s">
        <v>7678</v>
      </c>
      <c r="C3591" s="35" t="s">
        <v>12759</v>
      </c>
      <c r="D3591" s="34"/>
      <c r="E3591" s="34"/>
      <c r="F3591" s="34"/>
      <c r="G3591" s="34"/>
    </row>
    <row r="3592" spans="1:7" x14ac:dyDescent="0.2">
      <c r="A3592" s="35" t="s">
        <v>12760</v>
      </c>
      <c r="B3592" s="35" t="s">
        <v>12761</v>
      </c>
      <c r="C3592" s="35" t="s">
        <v>12762</v>
      </c>
      <c r="D3592" s="34"/>
      <c r="E3592" s="34"/>
      <c r="F3592" s="34"/>
      <c r="G3592" s="34"/>
    </row>
    <row r="3593" spans="1:7" x14ac:dyDescent="0.2">
      <c r="A3593" s="35" t="s">
        <v>12763</v>
      </c>
      <c r="B3593" s="35" t="s">
        <v>12764</v>
      </c>
      <c r="C3593" s="35" t="s">
        <v>12765</v>
      </c>
      <c r="D3593" s="34"/>
      <c r="E3593" s="34"/>
      <c r="F3593" s="34"/>
      <c r="G3593" s="34"/>
    </row>
    <row r="3594" spans="1:7" x14ac:dyDescent="0.2">
      <c r="A3594" s="35" t="s">
        <v>12766</v>
      </c>
      <c r="B3594" s="35" t="s">
        <v>12767</v>
      </c>
      <c r="C3594" s="35" t="s">
        <v>12768</v>
      </c>
      <c r="D3594" s="34"/>
      <c r="E3594" s="34"/>
      <c r="F3594" s="34"/>
      <c r="G3594" s="34"/>
    </row>
    <row r="3595" spans="1:7" x14ac:dyDescent="0.2">
      <c r="A3595" s="35" t="s">
        <v>12769</v>
      </c>
      <c r="B3595" s="35" t="s">
        <v>12770</v>
      </c>
      <c r="C3595" s="35" t="s">
        <v>12771</v>
      </c>
      <c r="D3595" s="34"/>
      <c r="E3595" s="34"/>
      <c r="F3595" s="34"/>
      <c r="G3595" s="34"/>
    </row>
    <row r="3596" spans="1:7" x14ac:dyDescent="0.2">
      <c r="A3596" s="35" t="s">
        <v>12772</v>
      </c>
      <c r="B3596" s="35" t="s">
        <v>12773</v>
      </c>
      <c r="C3596" s="35" t="s">
        <v>12774</v>
      </c>
      <c r="D3596" s="34"/>
      <c r="E3596" s="34"/>
      <c r="F3596" s="34"/>
      <c r="G3596" s="34"/>
    </row>
    <row r="3597" spans="1:7" x14ac:dyDescent="0.2">
      <c r="A3597" s="35" t="s">
        <v>12775</v>
      </c>
      <c r="B3597" s="35" t="s">
        <v>12776</v>
      </c>
      <c r="C3597" s="35" t="s">
        <v>12777</v>
      </c>
      <c r="D3597" s="34"/>
      <c r="E3597" s="34"/>
      <c r="F3597" s="34"/>
      <c r="G3597" s="34"/>
    </row>
    <row r="3598" spans="1:7" x14ac:dyDescent="0.2">
      <c r="A3598" s="35" t="s">
        <v>12778</v>
      </c>
      <c r="B3598" s="35" t="s">
        <v>12779</v>
      </c>
      <c r="C3598" s="35" t="s">
        <v>12780</v>
      </c>
      <c r="D3598" s="34"/>
      <c r="E3598" s="34"/>
      <c r="F3598" s="34"/>
      <c r="G3598" s="34"/>
    </row>
    <row r="3599" spans="1:7" x14ac:dyDescent="0.2">
      <c r="A3599" s="35" t="s">
        <v>12781</v>
      </c>
      <c r="B3599" s="35" t="s">
        <v>12782</v>
      </c>
      <c r="C3599" s="35" t="s">
        <v>12783</v>
      </c>
      <c r="D3599" s="34"/>
      <c r="E3599" s="34"/>
      <c r="F3599" s="34"/>
      <c r="G3599" s="34"/>
    </row>
    <row r="3600" spans="1:7" x14ac:dyDescent="0.2">
      <c r="A3600" s="35" t="s">
        <v>12784</v>
      </c>
      <c r="B3600" s="35" t="s">
        <v>12785</v>
      </c>
      <c r="C3600" s="35" t="s">
        <v>12786</v>
      </c>
      <c r="D3600" s="34"/>
      <c r="E3600" s="34"/>
      <c r="F3600" s="34"/>
      <c r="G3600" s="34"/>
    </row>
    <row r="3601" spans="1:7" x14ac:dyDescent="0.2">
      <c r="A3601" s="35" t="s">
        <v>12787</v>
      </c>
      <c r="B3601" s="35" t="s">
        <v>7337</v>
      </c>
      <c r="C3601" s="35" t="s">
        <v>12788</v>
      </c>
      <c r="D3601" s="34"/>
      <c r="E3601" s="34"/>
      <c r="F3601" s="34"/>
      <c r="G3601" s="34"/>
    </row>
    <row r="3602" spans="1:7" x14ac:dyDescent="0.2">
      <c r="A3602" s="35" t="s">
        <v>12789</v>
      </c>
      <c r="B3602" s="35" t="s">
        <v>9945</v>
      </c>
      <c r="C3602" s="35" t="s">
        <v>12790</v>
      </c>
      <c r="D3602" s="34"/>
      <c r="E3602" s="34"/>
      <c r="F3602" s="34"/>
      <c r="G3602" s="34"/>
    </row>
    <row r="3603" spans="1:7" x14ac:dyDescent="0.2">
      <c r="A3603" s="35" t="s">
        <v>12791</v>
      </c>
      <c r="B3603" s="35" t="s">
        <v>12792</v>
      </c>
      <c r="C3603" s="35" t="s">
        <v>12793</v>
      </c>
      <c r="D3603" s="34"/>
      <c r="E3603" s="34"/>
      <c r="F3603" s="34"/>
      <c r="G3603" s="34"/>
    </row>
    <row r="3604" spans="1:7" x14ac:dyDescent="0.2">
      <c r="A3604" s="35" t="s">
        <v>12794</v>
      </c>
      <c r="B3604" s="35" t="s">
        <v>12795</v>
      </c>
      <c r="C3604" s="35" t="s">
        <v>12796</v>
      </c>
      <c r="D3604" s="34"/>
      <c r="E3604" s="34"/>
      <c r="F3604" s="34"/>
      <c r="G3604" s="34"/>
    </row>
    <row r="3605" spans="1:7" x14ac:dyDescent="0.2">
      <c r="A3605" s="35" t="s">
        <v>12797</v>
      </c>
      <c r="B3605" s="35" t="s">
        <v>12798</v>
      </c>
      <c r="C3605" s="35" t="s">
        <v>12799</v>
      </c>
      <c r="D3605" s="34"/>
      <c r="E3605" s="34"/>
      <c r="F3605" s="34"/>
      <c r="G3605" s="34"/>
    </row>
    <row r="3606" spans="1:7" x14ac:dyDescent="0.2">
      <c r="A3606" s="35" t="s">
        <v>12800</v>
      </c>
      <c r="B3606" s="35" t="s">
        <v>12801</v>
      </c>
      <c r="C3606" s="35" t="s">
        <v>12802</v>
      </c>
      <c r="D3606" s="34"/>
      <c r="E3606" s="34"/>
      <c r="F3606" s="34"/>
      <c r="G3606" s="34"/>
    </row>
    <row r="3607" spans="1:7" x14ac:dyDescent="0.2">
      <c r="A3607" s="35" t="s">
        <v>12803</v>
      </c>
      <c r="B3607" s="35" t="s">
        <v>12804</v>
      </c>
      <c r="C3607" s="35" t="s">
        <v>12805</v>
      </c>
      <c r="D3607" s="34"/>
      <c r="E3607" s="34"/>
      <c r="F3607" s="34"/>
      <c r="G3607" s="34"/>
    </row>
    <row r="3608" spans="1:7" x14ac:dyDescent="0.2">
      <c r="A3608" s="35" t="s">
        <v>12806</v>
      </c>
      <c r="B3608" s="35" t="s">
        <v>12807</v>
      </c>
      <c r="C3608" s="35" t="s">
        <v>12808</v>
      </c>
      <c r="D3608" s="34"/>
      <c r="E3608" s="34"/>
      <c r="F3608" s="34"/>
      <c r="G3608" s="34"/>
    </row>
    <row r="3609" spans="1:7" x14ac:dyDescent="0.2">
      <c r="A3609" s="35" t="s">
        <v>12809</v>
      </c>
      <c r="B3609" s="35" t="s">
        <v>12810</v>
      </c>
      <c r="C3609" s="35" t="s">
        <v>12811</v>
      </c>
      <c r="D3609" s="34"/>
      <c r="E3609" s="34"/>
      <c r="F3609" s="34"/>
      <c r="G3609" s="34"/>
    </row>
    <row r="3610" spans="1:7" x14ac:dyDescent="0.2">
      <c r="A3610" s="35" t="s">
        <v>12812</v>
      </c>
      <c r="B3610" s="35" t="s">
        <v>12813</v>
      </c>
      <c r="C3610" s="35" t="s">
        <v>12814</v>
      </c>
      <c r="D3610" s="34"/>
      <c r="E3610" s="34"/>
      <c r="F3610" s="34"/>
      <c r="G3610" s="34"/>
    </row>
    <row r="3611" spans="1:7" x14ac:dyDescent="0.2">
      <c r="A3611" s="35" t="s">
        <v>12815</v>
      </c>
      <c r="B3611" s="35" t="s">
        <v>12816</v>
      </c>
      <c r="C3611" s="35" t="s">
        <v>12817</v>
      </c>
      <c r="D3611" s="34"/>
      <c r="E3611" s="34"/>
      <c r="F3611" s="34"/>
      <c r="G3611" s="34"/>
    </row>
    <row r="3612" spans="1:7" x14ac:dyDescent="0.2">
      <c r="A3612" s="35" t="s">
        <v>12818</v>
      </c>
      <c r="B3612" s="35" t="s">
        <v>12819</v>
      </c>
      <c r="C3612" s="35" t="s">
        <v>12820</v>
      </c>
      <c r="D3612" s="34"/>
      <c r="E3612" s="34"/>
      <c r="F3612" s="34"/>
      <c r="G3612" s="34"/>
    </row>
    <row r="3613" spans="1:7" x14ac:dyDescent="0.2">
      <c r="A3613" s="35" t="s">
        <v>449</v>
      </c>
      <c r="B3613" s="35" t="s">
        <v>12821</v>
      </c>
      <c r="C3613" s="35" t="s">
        <v>12822</v>
      </c>
      <c r="D3613" s="34"/>
      <c r="E3613" s="34"/>
      <c r="F3613" s="34"/>
      <c r="G3613" s="34"/>
    </row>
    <row r="3614" spans="1:7" x14ac:dyDescent="0.2">
      <c r="A3614" s="35" t="s">
        <v>12823</v>
      </c>
      <c r="B3614" s="35" t="s">
        <v>12824</v>
      </c>
      <c r="C3614" s="35" t="s">
        <v>12825</v>
      </c>
      <c r="D3614" s="34"/>
      <c r="E3614" s="34"/>
      <c r="F3614" s="34"/>
      <c r="G3614" s="34"/>
    </row>
    <row r="3615" spans="1:7" x14ac:dyDescent="0.2">
      <c r="A3615" s="35" t="s">
        <v>12826</v>
      </c>
      <c r="B3615" s="35" t="s">
        <v>12827</v>
      </c>
      <c r="C3615" s="35" t="s">
        <v>12828</v>
      </c>
      <c r="D3615" s="34"/>
      <c r="E3615" s="34"/>
      <c r="F3615" s="34"/>
      <c r="G3615" s="34"/>
    </row>
    <row r="3616" spans="1:7" x14ac:dyDescent="0.2">
      <c r="A3616" s="35" t="s">
        <v>12829</v>
      </c>
      <c r="B3616" s="35" t="s">
        <v>6905</v>
      </c>
      <c r="C3616" s="35" t="s">
        <v>12830</v>
      </c>
      <c r="D3616" s="34"/>
      <c r="E3616" s="34"/>
      <c r="F3616" s="34"/>
      <c r="G3616" s="34"/>
    </row>
    <row r="3617" spans="1:7" x14ac:dyDescent="0.2">
      <c r="A3617" s="35" t="s">
        <v>12831</v>
      </c>
      <c r="B3617" s="35" t="s">
        <v>12832</v>
      </c>
      <c r="C3617" s="35" t="s">
        <v>12833</v>
      </c>
      <c r="D3617" s="34"/>
      <c r="E3617" s="34"/>
      <c r="F3617" s="34"/>
      <c r="G3617" s="34"/>
    </row>
    <row r="3618" spans="1:7" x14ac:dyDescent="0.2">
      <c r="A3618" s="35" t="s">
        <v>12834</v>
      </c>
      <c r="B3618" s="35" t="s">
        <v>12835</v>
      </c>
      <c r="C3618" s="35" t="s">
        <v>12836</v>
      </c>
      <c r="D3618" s="34"/>
      <c r="E3618" s="34"/>
      <c r="F3618" s="34"/>
      <c r="G3618" s="34"/>
    </row>
    <row r="3619" spans="1:7" x14ac:dyDescent="0.2">
      <c r="A3619" s="35" t="s">
        <v>12837</v>
      </c>
      <c r="B3619" s="35" t="s">
        <v>12838</v>
      </c>
      <c r="C3619" s="35" t="s">
        <v>12839</v>
      </c>
      <c r="D3619" s="34"/>
      <c r="E3619" s="34"/>
      <c r="F3619" s="34"/>
      <c r="G3619" s="34"/>
    </row>
    <row r="3620" spans="1:7" x14ac:dyDescent="0.2">
      <c r="A3620" s="35" t="s">
        <v>12840</v>
      </c>
      <c r="B3620" s="35" t="s">
        <v>12841</v>
      </c>
      <c r="C3620" s="35" t="s">
        <v>12842</v>
      </c>
      <c r="D3620" s="34"/>
      <c r="E3620" s="34"/>
      <c r="F3620" s="34"/>
      <c r="G3620" s="34"/>
    </row>
    <row r="3621" spans="1:7" x14ac:dyDescent="0.2">
      <c r="A3621" s="35" t="s">
        <v>12843</v>
      </c>
      <c r="B3621" s="35" t="s">
        <v>12844</v>
      </c>
      <c r="C3621" s="35" t="s">
        <v>12845</v>
      </c>
      <c r="D3621" s="34"/>
      <c r="E3621" s="34"/>
      <c r="F3621" s="34"/>
      <c r="G3621" s="34"/>
    </row>
    <row r="3622" spans="1:7" x14ac:dyDescent="0.2">
      <c r="A3622" s="35" t="s">
        <v>12846</v>
      </c>
      <c r="B3622" s="35" t="s">
        <v>12847</v>
      </c>
      <c r="C3622" s="35" t="s">
        <v>12848</v>
      </c>
      <c r="D3622" s="34"/>
      <c r="E3622" s="34"/>
      <c r="F3622" s="34"/>
      <c r="G3622" s="34"/>
    </row>
    <row r="3623" spans="1:7" x14ac:dyDescent="0.2">
      <c r="A3623" s="35" t="s">
        <v>12849</v>
      </c>
      <c r="B3623" s="35" t="s">
        <v>12850</v>
      </c>
      <c r="C3623" s="35" t="s">
        <v>12851</v>
      </c>
      <c r="D3623" s="34"/>
      <c r="E3623" s="34"/>
      <c r="F3623" s="34"/>
      <c r="G3623" s="34"/>
    </row>
    <row r="3624" spans="1:7" x14ac:dyDescent="0.2">
      <c r="A3624" s="35" t="s">
        <v>12852</v>
      </c>
      <c r="B3624" s="35" t="s">
        <v>12853</v>
      </c>
      <c r="C3624" s="35" t="s">
        <v>12854</v>
      </c>
      <c r="D3624" s="34"/>
      <c r="E3624" s="34"/>
      <c r="F3624" s="34"/>
      <c r="G3624" s="34"/>
    </row>
    <row r="3625" spans="1:7" x14ac:dyDescent="0.2">
      <c r="A3625" s="35" t="s">
        <v>12855</v>
      </c>
      <c r="B3625" s="35" t="s">
        <v>12856</v>
      </c>
      <c r="C3625" s="35" t="s">
        <v>12857</v>
      </c>
      <c r="D3625" s="34"/>
      <c r="E3625" s="34"/>
      <c r="F3625" s="34"/>
      <c r="G3625" s="34"/>
    </row>
    <row r="3626" spans="1:7" x14ac:dyDescent="0.2">
      <c r="A3626" s="35" t="s">
        <v>12858</v>
      </c>
      <c r="B3626" s="35" t="s">
        <v>12859</v>
      </c>
      <c r="C3626" s="35" t="s">
        <v>12860</v>
      </c>
      <c r="D3626" s="34"/>
      <c r="E3626" s="34"/>
      <c r="F3626" s="34"/>
      <c r="G3626" s="34"/>
    </row>
    <row r="3627" spans="1:7" x14ac:dyDescent="0.2">
      <c r="A3627" s="35" t="s">
        <v>12861</v>
      </c>
      <c r="B3627" s="35" t="s">
        <v>12862</v>
      </c>
      <c r="C3627" s="35" t="s">
        <v>12863</v>
      </c>
      <c r="D3627" s="34"/>
      <c r="E3627" s="34"/>
      <c r="F3627" s="34"/>
      <c r="G3627" s="34"/>
    </row>
    <row r="3628" spans="1:7" x14ac:dyDescent="0.2">
      <c r="A3628" s="35" t="s">
        <v>12864</v>
      </c>
      <c r="B3628" s="35" t="s">
        <v>12865</v>
      </c>
      <c r="C3628" s="35" t="s">
        <v>12866</v>
      </c>
      <c r="D3628" s="34"/>
      <c r="E3628" s="34"/>
      <c r="F3628" s="34"/>
      <c r="G3628" s="34"/>
    </row>
    <row r="3629" spans="1:7" x14ac:dyDescent="0.2">
      <c r="A3629" s="35" t="s">
        <v>10944</v>
      </c>
      <c r="B3629" s="35" t="s">
        <v>12867</v>
      </c>
      <c r="C3629" s="35" t="s">
        <v>12868</v>
      </c>
      <c r="D3629" s="34"/>
      <c r="E3629" s="34"/>
      <c r="F3629" s="34"/>
      <c r="G3629" s="34"/>
    </row>
    <row r="3630" spans="1:7" x14ac:dyDescent="0.2">
      <c r="A3630" s="35" t="s">
        <v>12869</v>
      </c>
      <c r="B3630" s="35" t="s">
        <v>12870</v>
      </c>
      <c r="C3630" s="35" t="s">
        <v>12871</v>
      </c>
      <c r="D3630" s="34"/>
      <c r="E3630" s="34"/>
      <c r="F3630" s="34"/>
      <c r="G3630" s="34"/>
    </row>
    <row r="3631" spans="1:7" x14ac:dyDescent="0.2">
      <c r="A3631" s="35" t="s">
        <v>12872</v>
      </c>
      <c r="B3631" s="35" t="s">
        <v>12873</v>
      </c>
      <c r="C3631" s="35" t="s">
        <v>12874</v>
      </c>
      <c r="D3631" s="34"/>
      <c r="E3631" s="34"/>
      <c r="F3631" s="34"/>
      <c r="G3631" s="34"/>
    </row>
    <row r="3632" spans="1:7" x14ac:dyDescent="0.2">
      <c r="A3632" s="35" t="s">
        <v>12875</v>
      </c>
      <c r="B3632" s="35" t="s">
        <v>12876</v>
      </c>
      <c r="C3632" s="35" t="s">
        <v>12877</v>
      </c>
      <c r="D3632" s="34"/>
      <c r="E3632" s="34"/>
      <c r="F3632" s="34"/>
      <c r="G3632" s="34"/>
    </row>
    <row r="3633" spans="1:7" x14ac:dyDescent="0.2">
      <c r="A3633" s="35" t="s">
        <v>12878</v>
      </c>
      <c r="B3633" s="35" t="s">
        <v>12879</v>
      </c>
      <c r="C3633" s="35" t="s">
        <v>12880</v>
      </c>
      <c r="D3633" s="34"/>
      <c r="E3633" s="34"/>
      <c r="F3633" s="34"/>
      <c r="G3633" s="34"/>
    </row>
    <row r="3634" spans="1:7" x14ac:dyDescent="0.2">
      <c r="A3634" s="35" t="s">
        <v>12881</v>
      </c>
      <c r="B3634" s="35" t="s">
        <v>12882</v>
      </c>
      <c r="C3634" s="35" t="s">
        <v>12883</v>
      </c>
      <c r="D3634" s="34"/>
      <c r="E3634" s="34"/>
      <c r="F3634" s="34"/>
      <c r="G3634" s="34"/>
    </row>
    <row r="3635" spans="1:7" x14ac:dyDescent="0.2">
      <c r="A3635" s="35" t="s">
        <v>12884</v>
      </c>
      <c r="B3635" s="35" t="s">
        <v>12885</v>
      </c>
      <c r="C3635" s="35" t="s">
        <v>12886</v>
      </c>
      <c r="D3635" s="34"/>
      <c r="E3635" s="34"/>
      <c r="F3635" s="34"/>
      <c r="G3635" s="34"/>
    </row>
    <row r="3636" spans="1:7" x14ac:dyDescent="0.2">
      <c r="A3636" s="35" t="s">
        <v>12887</v>
      </c>
      <c r="B3636" s="35" t="s">
        <v>12888</v>
      </c>
      <c r="C3636" s="35" t="s">
        <v>12889</v>
      </c>
      <c r="D3636" s="34"/>
      <c r="E3636" s="34"/>
      <c r="F3636" s="34"/>
      <c r="G3636" s="34"/>
    </row>
    <row r="3637" spans="1:7" x14ac:dyDescent="0.2">
      <c r="A3637" s="35" t="s">
        <v>12890</v>
      </c>
      <c r="B3637" s="35" t="s">
        <v>12891</v>
      </c>
      <c r="C3637" s="35" t="s">
        <v>12892</v>
      </c>
      <c r="D3637" s="34"/>
      <c r="E3637" s="34"/>
      <c r="F3637" s="34"/>
      <c r="G3637" s="34"/>
    </row>
    <row r="3638" spans="1:7" x14ac:dyDescent="0.2">
      <c r="A3638" s="35" t="s">
        <v>12893</v>
      </c>
      <c r="B3638" s="35" t="s">
        <v>12894</v>
      </c>
      <c r="C3638" s="35" t="s">
        <v>12895</v>
      </c>
      <c r="D3638" s="34"/>
      <c r="E3638" s="34"/>
      <c r="F3638" s="34"/>
      <c r="G3638" s="34"/>
    </row>
    <row r="3639" spans="1:7" x14ac:dyDescent="0.2">
      <c r="A3639" s="35" t="s">
        <v>12896</v>
      </c>
      <c r="B3639" s="35" t="s">
        <v>12897</v>
      </c>
      <c r="C3639" s="35" t="s">
        <v>12898</v>
      </c>
      <c r="D3639" s="34"/>
      <c r="E3639" s="34"/>
      <c r="F3639" s="34"/>
      <c r="G3639" s="34"/>
    </row>
    <row r="3640" spans="1:7" x14ac:dyDescent="0.2">
      <c r="A3640" s="35" t="s">
        <v>12899</v>
      </c>
      <c r="B3640" s="35" t="s">
        <v>12900</v>
      </c>
      <c r="C3640" s="35" t="s">
        <v>12901</v>
      </c>
      <c r="D3640" s="34"/>
      <c r="E3640" s="34"/>
      <c r="F3640" s="34"/>
      <c r="G3640" s="34"/>
    </row>
    <row r="3641" spans="1:7" x14ac:dyDescent="0.2">
      <c r="A3641" s="35" t="s">
        <v>12902</v>
      </c>
      <c r="B3641" s="35" t="s">
        <v>12903</v>
      </c>
      <c r="C3641" s="35" t="s">
        <v>12904</v>
      </c>
      <c r="D3641" s="34"/>
      <c r="E3641" s="34"/>
      <c r="F3641" s="34"/>
      <c r="G3641" s="34"/>
    </row>
    <row r="3642" spans="1:7" x14ac:dyDescent="0.2">
      <c r="A3642" s="35" t="s">
        <v>12905</v>
      </c>
      <c r="B3642" s="35" t="s">
        <v>12906</v>
      </c>
      <c r="C3642" s="35" t="s">
        <v>12907</v>
      </c>
      <c r="D3642" s="34"/>
      <c r="E3642" s="34"/>
      <c r="F3642" s="34"/>
      <c r="G3642" s="34"/>
    </row>
    <row r="3643" spans="1:7" x14ac:dyDescent="0.2">
      <c r="A3643" s="35" t="s">
        <v>12908</v>
      </c>
      <c r="B3643" s="35" t="s">
        <v>12909</v>
      </c>
      <c r="C3643" s="35" t="s">
        <v>12910</v>
      </c>
      <c r="D3643" s="34"/>
      <c r="E3643" s="34"/>
      <c r="F3643" s="34"/>
      <c r="G3643" s="34"/>
    </row>
    <row r="3644" spans="1:7" x14ac:dyDescent="0.2">
      <c r="A3644" s="35" t="s">
        <v>12911</v>
      </c>
      <c r="B3644" s="35" t="s">
        <v>12912</v>
      </c>
      <c r="C3644" s="35" t="s">
        <v>12913</v>
      </c>
      <c r="D3644" s="34"/>
      <c r="E3644" s="34"/>
      <c r="F3644" s="34"/>
      <c r="G3644" s="34"/>
    </row>
    <row r="3645" spans="1:7" x14ac:dyDescent="0.2">
      <c r="A3645" s="35" t="s">
        <v>12914</v>
      </c>
      <c r="B3645" s="35" t="s">
        <v>12915</v>
      </c>
      <c r="C3645" s="35" t="s">
        <v>12916</v>
      </c>
      <c r="D3645" s="34"/>
      <c r="E3645" s="34"/>
      <c r="F3645" s="34"/>
      <c r="G3645" s="34"/>
    </row>
    <row r="3646" spans="1:7" x14ac:dyDescent="0.2">
      <c r="A3646" s="35" t="s">
        <v>12917</v>
      </c>
      <c r="B3646" s="35" t="s">
        <v>12918</v>
      </c>
      <c r="C3646" s="35" t="s">
        <v>12919</v>
      </c>
      <c r="D3646" s="34"/>
      <c r="E3646" s="34"/>
      <c r="F3646" s="34"/>
      <c r="G3646" s="34"/>
    </row>
    <row r="3647" spans="1:7" x14ac:dyDescent="0.2">
      <c r="A3647" s="35" t="s">
        <v>12920</v>
      </c>
      <c r="B3647" s="35" t="s">
        <v>12921</v>
      </c>
      <c r="C3647" s="35" t="s">
        <v>12922</v>
      </c>
      <c r="D3647" s="34"/>
      <c r="E3647" s="34"/>
      <c r="F3647" s="34"/>
      <c r="G3647" s="34"/>
    </row>
    <row r="3648" spans="1:7" x14ac:dyDescent="0.2">
      <c r="A3648" s="35" t="s">
        <v>12923</v>
      </c>
      <c r="B3648" s="35" t="s">
        <v>12924</v>
      </c>
      <c r="C3648" s="35" t="s">
        <v>12925</v>
      </c>
      <c r="D3648" s="34"/>
      <c r="E3648" s="34"/>
      <c r="F3648" s="34"/>
      <c r="G3648" s="34"/>
    </row>
    <row r="3649" spans="1:7" x14ac:dyDescent="0.2">
      <c r="A3649" s="35" t="s">
        <v>12926</v>
      </c>
      <c r="B3649" s="35" t="s">
        <v>12927</v>
      </c>
      <c r="C3649" s="35" t="s">
        <v>12928</v>
      </c>
      <c r="D3649" s="34"/>
      <c r="E3649" s="34"/>
      <c r="F3649" s="34"/>
      <c r="G3649" s="34"/>
    </row>
    <row r="3650" spans="1:7" x14ac:dyDescent="0.2">
      <c r="A3650" s="35" t="s">
        <v>12929</v>
      </c>
      <c r="B3650" s="35" t="s">
        <v>12930</v>
      </c>
      <c r="C3650" s="35" t="s">
        <v>12931</v>
      </c>
      <c r="D3650" s="34"/>
      <c r="E3650" s="34"/>
      <c r="F3650" s="34"/>
      <c r="G3650" s="34"/>
    </row>
    <row r="3651" spans="1:7" x14ac:dyDescent="0.2">
      <c r="A3651" s="35" t="s">
        <v>12932</v>
      </c>
      <c r="B3651" s="35" t="s">
        <v>12933</v>
      </c>
      <c r="C3651" s="35" t="s">
        <v>12934</v>
      </c>
      <c r="D3651" s="34"/>
      <c r="E3651" s="34"/>
      <c r="F3651" s="34"/>
      <c r="G3651" s="34"/>
    </row>
    <row r="3652" spans="1:7" x14ac:dyDescent="0.2">
      <c r="A3652" s="35" t="s">
        <v>12935</v>
      </c>
      <c r="B3652" s="35" t="s">
        <v>12936</v>
      </c>
      <c r="C3652" s="35" t="s">
        <v>12937</v>
      </c>
      <c r="D3652" s="34"/>
      <c r="E3652" s="34"/>
      <c r="F3652" s="34"/>
      <c r="G3652" s="34"/>
    </row>
    <row r="3653" spans="1:7" x14ac:dyDescent="0.2">
      <c r="A3653" s="35" t="s">
        <v>12938</v>
      </c>
      <c r="B3653" s="35" t="s">
        <v>12939</v>
      </c>
      <c r="C3653" s="35" t="s">
        <v>12940</v>
      </c>
      <c r="D3653" s="34"/>
      <c r="E3653" s="34"/>
      <c r="F3653" s="34"/>
      <c r="G3653" s="34"/>
    </row>
    <row r="3654" spans="1:7" x14ac:dyDescent="0.2">
      <c r="A3654" s="35" t="s">
        <v>12941</v>
      </c>
      <c r="B3654" s="35" t="s">
        <v>12942</v>
      </c>
      <c r="C3654" s="35" t="s">
        <v>12943</v>
      </c>
      <c r="D3654" s="34"/>
      <c r="E3654" s="34"/>
      <c r="F3654" s="34"/>
      <c r="G3654" s="34"/>
    </row>
    <row r="3655" spans="1:7" x14ac:dyDescent="0.2">
      <c r="A3655" s="35" t="s">
        <v>12944</v>
      </c>
      <c r="B3655" s="35" t="s">
        <v>12945</v>
      </c>
      <c r="C3655" s="35" t="s">
        <v>12946</v>
      </c>
      <c r="D3655" s="34"/>
      <c r="E3655" s="34"/>
      <c r="F3655" s="34"/>
      <c r="G3655" s="34"/>
    </row>
    <row r="3656" spans="1:7" x14ac:dyDescent="0.2">
      <c r="A3656" s="35" t="s">
        <v>12947</v>
      </c>
      <c r="B3656" s="35" t="s">
        <v>12948</v>
      </c>
      <c r="C3656" s="35" t="s">
        <v>12949</v>
      </c>
      <c r="D3656" s="34"/>
      <c r="E3656" s="34"/>
      <c r="F3656" s="34"/>
      <c r="G3656" s="34"/>
    </row>
    <row r="3657" spans="1:7" x14ac:dyDescent="0.2">
      <c r="A3657" s="35" t="s">
        <v>12950</v>
      </c>
      <c r="B3657" s="35" t="s">
        <v>12951</v>
      </c>
      <c r="C3657" s="35" t="s">
        <v>12952</v>
      </c>
      <c r="D3657" s="34"/>
      <c r="E3657" s="34"/>
      <c r="F3657" s="34"/>
      <c r="G3657" s="34"/>
    </row>
    <row r="3658" spans="1:7" x14ac:dyDescent="0.2">
      <c r="A3658" s="35" t="s">
        <v>12953</v>
      </c>
      <c r="B3658" s="35" t="s">
        <v>12954</v>
      </c>
      <c r="C3658" s="35" t="s">
        <v>12955</v>
      </c>
      <c r="D3658" s="34"/>
      <c r="E3658" s="34"/>
      <c r="F3658" s="34"/>
      <c r="G3658" s="34"/>
    </row>
    <row r="3659" spans="1:7" x14ac:dyDescent="0.2">
      <c r="A3659" s="35" t="s">
        <v>12956</v>
      </c>
      <c r="B3659" s="35" t="s">
        <v>12957</v>
      </c>
      <c r="C3659" s="35" t="s">
        <v>12958</v>
      </c>
      <c r="D3659" s="34"/>
      <c r="E3659" s="34"/>
      <c r="F3659" s="34"/>
      <c r="G3659" s="34"/>
    </row>
    <row r="3660" spans="1:7" x14ac:dyDescent="0.2">
      <c r="A3660" s="35" t="s">
        <v>12959</v>
      </c>
      <c r="B3660" s="35" t="s">
        <v>12960</v>
      </c>
      <c r="C3660" s="35" t="s">
        <v>12961</v>
      </c>
      <c r="D3660" s="34"/>
      <c r="E3660" s="34"/>
      <c r="F3660" s="34"/>
      <c r="G3660" s="34"/>
    </row>
    <row r="3661" spans="1:7" x14ac:dyDescent="0.2">
      <c r="A3661" s="35" t="s">
        <v>12962</v>
      </c>
      <c r="B3661" s="35" t="s">
        <v>12963</v>
      </c>
      <c r="C3661" s="35" t="s">
        <v>12964</v>
      </c>
      <c r="D3661" s="34"/>
      <c r="E3661" s="34"/>
      <c r="F3661" s="34"/>
      <c r="G3661" s="34"/>
    </row>
    <row r="3662" spans="1:7" x14ac:dyDescent="0.2">
      <c r="A3662" s="35" t="s">
        <v>12965</v>
      </c>
      <c r="B3662" s="35" t="s">
        <v>12966</v>
      </c>
      <c r="C3662" s="35" t="s">
        <v>12967</v>
      </c>
      <c r="D3662" s="34"/>
      <c r="E3662" s="34"/>
      <c r="F3662" s="34"/>
      <c r="G3662" s="34"/>
    </row>
    <row r="3663" spans="1:7" x14ac:dyDescent="0.2">
      <c r="A3663" s="35" t="s">
        <v>12968</v>
      </c>
      <c r="B3663" s="35" t="s">
        <v>12969</v>
      </c>
      <c r="C3663" s="35" t="s">
        <v>12970</v>
      </c>
      <c r="D3663" s="34"/>
      <c r="E3663" s="34"/>
      <c r="F3663" s="34"/>
      <c r="G3663" s="34"/>
    </row>
    <row r="3664" spans="1:7" x14ac:dyDescent="0.2">
      <c r="A3664" s="35" t="s">
        <v>12971</v>
      </c>
      <c r="B3664" s="35" t="s">
        <v>12972</v>
      </c>
      <c r="C3664" s="35" t="s">
        <v>12973</v>
      </c>
      <c r="D3664" s="34"/>
      <c r="E3664" s="34"/>
      <c r="F3664" s="34"/>
      <c r="G3664" s="34"/>
    </row>
    <row r="3665" spans="1:7" x14ac:dyDescent="0.2">
      <c r="A3665" s="35" t="s">
        <v>12974</v>
      </c>
      <c r="B3665" s="35" t="s">
        <v>12975</v>
      </c>
      <c r="C3665" s="35" t="s">
        <v>12976</v>
      </c>
      <c r="D3665" s="34"/>
      <c r="E3665" s="34"/>
      <c r="F3665" s="34"/>
      <c r="G3665" s="34"/>
    </row>
    <row r="3666" spans="1:7" x14ac:dyDescent="0.2">
      <c r="A3666" s="35" t="s">
        <v>12977</v>
      </c>
      <c r="B3666" s="35" t="s">
        <v>12978</v>
      </c>
      <c r="C3666" s="35" t="s">
        <v>12979</v>
      </c>
      <c r="D3666" s="34"/>
      <c r="E3666" s="34"/>
      <c r="F3666" s="34"/>
      <c r="G3666" s="34"/>
    </row>
    <row r="3667" spans="1:7" x14ac:dyDescent="0.2">
      <c r="A3667" s="35" t="s">
        <v>12980</v>
      </c>
      <c r="B3667" s="35" t="s">
        <v>12981</v>
      </c>
      <c r="C3667" s="35" t="s">
        <v>12982</v>
      </c>
      <c r="D3667" s="34"/>
      <c r="E3667" s="34"/>
      <c r="F3667" s="34"/>
      <c r="G3667" s="34"/>
    </row>
    <row r="3668" spans="1:7" x14ac:dyDescent="0.2">
      <c r="A3668" s="35" t="s">
        <v>12983</v>
      </c>
      <c r="B3668" s="35" t="s">
        <v>12984</v>
      </c>
      <c r="C3668" s="35" t="s">
        <v>12985</v>
      </c>
      <c r="D3668" s="34"/>
      <c r="E3668" s="34"/>
      <c r="F3668" s="34"/>
      <c r="G3668" s="34"/>
    </row>
    <row r="3669" spans="1:7" x14ac:dyDescent="0.2">
      <c r="A3669" s="35" t="s">
        <v>12986</v>
      </c>
      <c r="B3669" s="35" t="s">
        <v>12987</v>
      </c>
      <c r="C3669" s="35" t="s">
        <v>12988</v>
      </c>
      <c r="D3669" s="34"/>
      <c r="E3669" s="34"/>
      <c r="F3669" s="34"/>
      <c r="G3669" s="34"/>
    </row>
    <row r="3670" spans="1:7" x14ac:dyDescent="0.2">
      <c r="A3670" s="35" t="s">
        <v>12989</v>
      </c>
      <c r="B3670" s="35" t="s">
        <v>12990</v>
      </c>
      <c r="C3670" s="35" t="s">
        <v>12991</v>
      </c>
      <c r="D3670" s="34"/>
      <c r="E3670" s="34"/>
      <c r="F3670" s="34"/>
      <c r="G3670" s="34"/>
    </row>
    <row r="3671" spans="1:7" x14ac:dyDescent="0.2">
      <c r="A3671" s="35" t="s">
        <v>12992</v>
      </c>
      <c r="B3671" s="35" t="s">
        <v>12512</v>
      </c>
      <c r="C3671" s="35" t="s">
        <v>12993</v>
      </c>
      <c r="D3671" s="34"/>
      <c r="E3671" s="34"/>
      <c r="F3671" s="34"/>
      <c r="G3671" s="34"/>
    </row>
    <row r="3672" spans="1:7" x14ac:dyDescent="0.2">
      <c r="A3672" s="35" t="s">
        <v>12994</v>
      </c>
      <c r="B3672" s="35" t="s">
        <v>12995</v>
      </c>
      <c r="C3672" s="35" t="s">
        <v>12996</v>
      </c>
      <c r="D3672" s="34"/>
      <c r="E3672" s="34"/>
      <c r="F3672" s="34"/>
      <c r="G3672" s="34"/>
    </row>
    <row r="3673" spans="1:7" x14ac:dyDescent="0.2">
      <c r="A3673" s="35" t="s">
        <v>12997</v>
      </c>
      <c r="B3673" s="35" t="s">
        <v>12998</v>
      </c>
      <c r="C3673" s="35" t="s">
        <v>12999</v>
      </c>
      <c r="D3673" s="34"/>
      <c r="E3673" s="34"/>
      <c r="F3673" s="34"/>
      <c r="G3673" s="34"/>
    </row>
    <row r="3674" spans="1:7" x14ac:dyDescent="0.2">
      <c r="A3674" s="35" t="s">
        <v>13000</v>
      </c>
      <c r="B3674" s="35" t="s">
        <v>13001</v>
      </c>
      <c r="C3674" s="35" t="s">
        <v>13002</v>
      </c>
      <c r="D3674" s="34"/>
      <c r="E3674" s="34"/>
      <c r="F3674" s="34"/>
      <c r="G3674" s="34"/>
    </row>
    <row r="3675" spans="1:7" x14ac:dyDescent="0.2">
      <c r="A3675" s="35" t="s">
        <v>13003</v>
      </c>
      <c r="B3675" s="35" t="s">
        <v>13004</v>
      </c>
      <c r="C3675" s="35" t="s">
        <v>13005</v>
      </c>
      <c r="D3675" s="34"/>
      <c r="E3675" s="34"/>
      <c r="F3675" s="34"/>
      <c r="G3675" s="34"/>
    </row>
    <row r="3676" spans="1:7" x14ac:dyDescent="0.2">
      <c r="A3676" s="35" t="s">
        <v>13006</v>
      </c>
      <c r="B3676" s="35" t="s">
        <v>13007</v>
      </c>
      <c r="C3676" s="35" t="s">
        <v>13008</v>
      </c>
      <c r="D3676" s="34"/>
      <c r="E3676" s="34"/>
      <c r="F3676" s="34"/>
      <c r="G3676" s="34"/>
    </row>
    <row r="3677" spans="1:7" x14ac:dyDescent="0.2">
      <c r="A3677" s="35" t="s">
        <v>13009</v>
      </c>
      <c r="B3677" s="35" t="s">
        <v>13010</v>
      </c>
      <c r="C3677" s="35" t="s">
        <v>13011</v>
      </c>
      <c r="D3677" s="34"/>
      <c r="E3677" s="34"/>
      <c r="F3677" s="34"/>
      <c r="G3677" s="34"/>
    </row>
    <row r="3678" spans="1:7" x14ac:dyDescent="0.2">
      <c r="A3678" s="35" t="s">
        <v>13012</v>
      </c>
      <c r="B3678" s="35" t="s">
        <v>13013</v>
      </c>
      <c r="C3678" s="35" t="s">
        <v>13014</v>
      </c>
      <c r="D3678" s="34"/>
      <c r="E3678" s="34"/>
      <c r="F3678" s="34"/>
      <c r="G3678" s="34"/>
    </row>
    <row r="3679" spans="1:7" x14ac:dyDescent="0.2">
      <c r="A3679" s="35" t="s">
        <v>13015</v>
      </c>
      <c r="B3679" s="35" t="s">
        <v>13016</v>
      </c>
      <c r="C3679" s="35" t="s">
        <v>13017</v>
      </c>
      <c r="D3679" s="34"/>
      <c r="E3679" s="34"/>
      <c r="F3679" s="34"/>
      <c r="G3679" s="34"/>
    </row>
    <row r="3680" spans="1:7" x14ac:dyDescent="0.2">
      <c r="A3680" s="35" t="s">
        <v>13018</v>
      </c>
      <c r="B3680" s="35" t="s">
        <v>13019</v>
      </c>
      <c r="C3680" s="35" t="s">
        <v>13020</v>
      </c>
      <c r="D3680" s="34"/>
      <c r="E3680" s="34"/>
      <c r="F3680" s="34"/>
      <c r="G3680" s="34"/>
    </row>
    <row r="3681" spans="1:7" x14ac:dyDescent="0.2">
      <c r="A3681" s="35" t="s">
        <v>13021</v>
      </c>
      <c r="B3681" s="35" t="s">
        <v>13022</v>
      </c>
      <c r="C3681" s="35" t="s">
        <v>13023</v>
      </c>
      <c r="D3681" s="34"/>
      <c r="E3681" s="34"/>
      <c r="F3681" s="34"/>
      <c r="G3681" s="34"/>
    </row>
    <row r="3682" spans="1:7" x14ac:dyDescent="0.2">
      <c r="A3682" s="35" t="s">
        <v>13024</v>
      </c>
      <c r="B3682" s="35" t="s">
        <v>13025</v>
      </c>
      <c r="C3682" s="35" t="s">
        <v>13026</v>
      </c>
      <c r="D3682" s="34"/>
      <c r="E3682" s="34"/>
      <c r="F3682" s="34"/>
      <c r="G3682" s="34"/>
    </row>
    <row r="3683" spans="1:7" x14ac:dyDescent="0.2">
      <c r="A3683" s="35" t="s">
        <v>13027</v>
      </c>
      <c r="B3683" s="35" t="s">
        <v>13028</v>
      </c>
      <c r="C3683" s="35" t="s">
        <v>13029</v>
      </c>
      <c r="D3683" s="34"/>
      <c r="E3683" s="34"/>
      <c r="F3683" s="34"/>
      <c r="G3683" s="34"/>
    </row>
    <row r="3684" spans="1:7" x14ac:dyDescent="0.2">
      <c r="A3684" s="35" t="s">
        <v>13030</v>
      </c>
      <c r="B3684" s="35" t="s">
        <v>13031</v>
      </c>
      <c r="C3684" s="35" t="s">
        <v>13032</v>
      </c>
      <c r="D3684" s="34"/>
      <c r="E3684" s="34"/>
      <c r="F3684" s="34"/>
      <c r="G3684" s="34"/>
    </row>
    <row r="3685" spans="1:7" x14ac:dyDescent="0.2">
      <c r="A3685" s="35" t="s">
        <v>13033</v>
      </c>
      <c r="B3685" s="35" t="s">
        <v>13034</v>
      </c>
      <c r="C3685" s="35" t="s">
        <v>13035</v>
      </c>
      <c r="D3685" s="34"/>
      <c r="E3685" s="34"/>
      <c r="F3685" s="34"/>
      <c r="G3685" s="34"/>
    </row>
    <row r="3686" spans="1:7" x14ac:dyDescent="0.2">
      <c r="A3686" s="35" t="s">
        <v>13036</v>
      </c>
      <c r="B3686" s="35" t="s">
        <v>13037</v>
      </c>
      <c r="C3686" s="35" t="s">
        <v>13038</v>
      </c>
      <c r="D3686" s="34"/>
      <c r="E3686" s="34"/>
      <c r="F3686" s="34"/>
      <c r="G3686" s="34"/>
    </row>
    <row r="3687" spans="1:7" x14ac:dyDescent="0.2">
      <c r="A3687" s="35" t="s">
        <v>13039</v>
      </c>
      <c r="B3687" s="35" t="s">
        <v>13040</v>
      </c>
      <c r="C3687" s="35" t="s">
        <v>13041</v>
      </c>
      <c r="D3687" s="34"/>
      <c r="E3687" s="34"/>
      <c r="F3687" s="34"/>
      <c r="G3687" s="34"/>
    </row>
    <row r="3688" spans="1:7" x14ac:dyDescent="0.2">
      <c r="A3688" s="35" t="s">
        <v>13042</v>
      </c>
      <c r="B3688" s="35" t="s">
        <v>13043</v>
      </c>
      <c r="C3688" s="35" t="s">
        <v>13044</v>
      </c>
      <c r="D3688" s="34"/>
      <c r="E3688" s="34"/>
      <c r="F3688" s="34"/>
      <c r="G3688" s="34"/>
    </row>
    <row r="3689" spans="1:7" x14ac:dyDescent="0.2">
      <c r="A3689" s="35" t="s">
        <v>9389</v>
      </c>
      <c r="B3689" s="35" t="s">
        <v>13045</v>
      </c>
      <c r="C3689" s="35" t="s">
        <v>13046</v>
      </c>
      <c r="D3689" s="34"/>
      <c r="E3689" s="34"/>
      <c r="F3689" s="34"/>
      <c r="G3689" s="34"/>
    </row>
    <row r="3690" spans="1:7" x14ac:dyDescent="0.2">
      <c r="A3690" s="35" t="s">
        <v>13047</v>
      </c>
      <c r="B3690" s="35" t="s">
        <v>13048</v>
      </c>
      <c r="C3690" s="35" t="s">
        <v>13049</v>
      </c>
      <c r="D3690" s="34"/>
      <c r="E3690" s="34"/>
      <c r="F3690" s="34"/>
      <c r="G3690" s="34"/>
    </row>
    <row r="3691" spans="1:7" x14ac:dyDescent="0.2">
      <c r="A3691" s="35" t="s">
        <v>13050</v>
      </c>
      <c r="B3691" s="35" t="s">
        <v>13051</v>
      </c>
      <c r="C3691" s="35" t="s">
        <v>13052</v>
      </c>
      <c r="D3691" s="34"/>
      <c r="E3691" s="34"/>
      <c r="F3691" s="34"/>
      <c r="G3691" s="34"/>
    </row>
    <row r="3692" spans="1:7" x14ac:dyDescent="0.2">
      <c r="A3692" s="35" t="s">
        <v>13053</v>
      </c>
      <c r="B3692" s="35" t="s">
        <v>13054</v>
      </c>
      <c r="C3692" s="35" t="s">
        <v>13055</v>
      </c>
      <c r="D3692" s="34"/>
      <c r="E3692" s="34"/>
      <c r="F3692" s="34"/>
      <c r="G3692" s="34"/>
    </row>
    <row r="3693" spans="1:7" x14ac:dyDescent="0.2">
      <c r="A3693" s="35" t="s">
        <v>13056</v>
      </c>
      <c r="B3693" s="35" t="s">
        <v>13057</v>
      </c>
      <c r="C3693" s="35" t="s">
        <v>13058</v>
      </c>
      <c r="D3693" s="34"/>
      <c r="E3693" s="34"/>
      <c r="F3693" s="34"/>
      <c r="G3693" s="34"/>
    </row>
    <row r="3694" spans="1:7" x14ac:dyDescent="0.2">
      <c r="A3694" s="35" t="s">
        <v>13059</v>
      </c>
      <c r="B3694" s="35" t="s">
        <v>13060</v>
      </c>
      <c r="C3694" s="35" t="s">
        <v>13061</v>
      </c>
      <c r="D3694" s="34"/>
      <c r="E3694" s="34"/>
      <c r="F3694" s="34"/>
      <c r="G3694" s="34"/>
    </row>
    <row r="3695" spans="1:7" x14ac:dyDescent="0.2">
      <c r="A3695" s="35" t="s">
        <v>13062</v>
      </c>
      <c r="B3695" s="35" t="s">
        <v>13063</v>
      </c>
      <c r="C3695" s="35" t="s">
        <v>13064</v>
      </c>
      <c r="D3695" s="34"/>
      <c r="E3695" s="34"/>
      <c r="F3695" s="34"/>
      <c r="G3695" s="34"/>
    </row>
    <row r="3696" spans="1:7" x14ac:dyDescent="0.2">
      <c r="A3696" s="35" t="s">
        <v>13065</v>
      </c>
      <c r="B3696" s="35" t="s">
        <v>13066</v>
      </c>
      <c r="C3696" s="35" t="s">
        <v>13067</v>
      </c>
      <c r="D3696" s="34"/>
      <c r="E3696" s="34"/>
      <c r="F3696" s="34"/>
      <c r="G3696" s="34"/>
    </row>
    <row r="3697" spans="1:7" x14ac:dyDescent="0.2">
      <c r="A3697" s="35" t="s">
        <v>13068</v>
      </c>
      <c r="B3697" s="35" t="s">
        <v>13069</v>
      </c>
      <c r="C3697" s="35" t="s">
        <v>13070</v>
      </c>
      <c r="D3697" s="34"/>
      <c r="E3697" s="34"/>
      <c r="F3697" s="34"/>
      <c r="G3697" s="34"/>
    </row>
    <row r="3698" spans="1:7" x14ac:dyDescent="0.2">
      <c r="A3698" s="35" t="s">
        <v>13071</v>
      </c>
      <c r="B3698" s="35" t="s">
        <v>13072</v>
      </c>
      <c r="C3698" s="35" t="s">
        <v>13073</v>
      </c>
      <c r="D3698" s="34"/>
      <c r="E3698" s="34"/>
      <c r="F3698" s="34"/>
      <c r="G3698" s="34"/>
    </row>
    <row r="3699" spans="1:7" x14ac:dyDescent="0.2">
      <c r="A3699" s="35" t="s">
        <v>13074</v>
      </c>
      <c r="B3699" s="35" t="s">
        <v>13075</v>
      </c>
      <c r="C3699" s="35" t="s">
        <v>13076</v>
      </c>
      <c r="D3699" s="34"/>
      <c r="E3699" s="34"/>
      <c r="F3699" s="34"/>
      <c r="G3699" s="34"/>
    </row>
    <row r="3700" spans="1:7" x14ac:dyDescent="0.2">
      <c r="A3700" s="35" t="s">
        <v>13077</v>
      </c>
      <c r="B3700" s="35" t="s">
        <v>13078</v>
      </c>
      <c r="C3700" s="35" t="s">
        <v>13079</v>
      </c>
      <c r="D3700" s="34"/>
      <c r="E3700" s="34"/>
      <c r="F3700" s="34"/>
      <c r="G3700" s="34"/>
    </row>
    <row r="3701" spans="1:7" x14ac:dyDescent="0.2">
      <c r="A3701" s="35" t="s">
        <v>13080</v>
      </c>
      <c r="B3701" s="35" t="s">
        <v>13081</v>
      </c>
      <c r="C3701" s="35" t="s">
        <v>13082</v>
      </c>
      <c r="D3701" s="34"/>
      <c r="E3701" s="34"/>
      <c r="F3701" s="34"/>
      <c r="G3701" s="34"/>
    </row>
    <row r="3702" spans="1:7" x14ac:dyDescent="0.2">
      <c r="A3702" s="35" t="s">
        <v>13083</v>
      </c>
      <c r="B3702" s="35" t="s">
        <v>13084</v>
      </c>
      <c r="C3702" s="35" t="s">
        <v>13085</v>
      </c>
      <c r="D3702" s="34"/>
      <c r="E3702" s="34"/>
      <c r="F3702" s="34"/>
      <c r="G3702" s="34"/>
    </row>
    <row r="3703" spans="1:7" x14ac:dyDescent="0.2">
      <c r="A3703" s="35" t="s">
        <v>13086</v>
      </c>
      <c r="B3703" s="35" t="s">
        <v>13087</v>
      </c>
      <c r="C3703" s="35" t="s">
        <v>13088</v>
      </c>
      <c r="D3703" s="34"/>
      <c r="E3703" s="34"/>
      <c r="F3703" s="34"/>
      <c r="G3703" s="34"/>
    </row>
    <row r="3704" spans="1:7" x14ac:dyDescent="0.2">
      <c r="A3704" s="35" t="s">
        <v>13089</v>
      </c>
      <c r="B3704" s="35" t="s">
        <v>13090</v>
      </c>
      <c r="C3704" s="35" t="s">
        <v>13091</v>
      </c>
      <c r="D3704" s="34"/>
      <c r="E3704" s="34"/>
      <c r="F3704" s="34"/>
      <c r="G3704" s="34"/>
    </row>
    <row r="3705" spans="1:7" x14ac:dyDescent="0.2">
      <c r="A3705" s="35" t="s">
        <v>13092</v>
      </c>
      <c r="B3705" s="35" t="s">
        <v>13093</v>
      </c>
      <c r="C3705" s="35" t="s">
        <v>13094</v>
      </c>
      <c r="D3705" s="34"/>
      <c r="E3705" s="34"/>
      <c r="F3705" s="34"/>
      <c r="G3705" s="34"/>
    </row>
    <row r="3706" spans="1:7" x14ac:dyDescent="0.2">
      <c r="A3706" s="35" t="s">
        <v>13095</v>
      </c>
      <c r="B3706" s="35" t="s">
        <v>13096</v>
      </c>
      <c r="C3706" s="35" t="s">
        <v>13097</v>
      </c>
      <c r="D3706" s="34"/>
      <c r="E3706" s="34"/>
      <c r="F3706" s="34"/>
      <c r="G3706" s="34"/>
    </row>
    <row r="3707" spans="1:7" x14ac:dyDescent="0.2">
      <c r="A3707" s="35" t="s">
        <v>13098</v>
      </c>
      <c r="B3707" s="35" t="s">
        <v>5570</v>
      </c>
      <c r="C3707" s="35" t="s">
        <v>13099</v>
      </c>
      <c r="D3707" s="34"/>
      <c r="E3707" s="34"/>
      <c r="F3707" s="34"/>
      <c r="G3707" s="34"/>
    </row>
    <row r="3708" spans="1:7" x14ac:dyDescent="0.2">
      <c r="A3708" s="35" t="s">
        <v>5001</v>
      </c>
      <c r="B3708" s="35" t="s">
        <v>13100</v>
      </c>
      <c r="C3708" s="35" t="s">
        <v>13101</v>
      </c>
      <c r="D3708" s="34"/>
      <c r="E3708" s="34"/>
      <c r="F3708" s="34"/>
      <c r="G3708" s="34"/>
    </row>
    <row r="3709" spans="1:7" x14ac:dyDescent="0.2">
      <c r="A3709" s="35" t="s">
        <v>13102</v>
      </c>
      <c r="B3709" s="35" t="s">
        <v>13103</v>
      </c>
      <c r="C3709" s="35" t="s">
        <v>13104</v>
      </c>
      <c r="D3709" s="34"/>
      <c r="E3709" s="34"/>
      <c r="F3709" s="34"/>
      <c r="G3709" s="34"/>
    </row>
    <row r="3710" spans="1:7" x14ac:dyDescent="0.2">
      <c r="A3710" s="35" t="s">
        <v>13105</v>
      </c>
      <c r="B3710" s="35" t="s">
        <v>13106</v>
      </c>
      <c r="C3710" s="35" t="s">
        <v>13107</v>
      </c>
      <c r="D3710" s="34"/>
      <c r="E3710" s="34"/>
      <c r="F3710" s="34"/>
      <c r="G3710" s="34"/>
    </row>
    <row r="3711" spans="1:7" x14ac:dyDescent="0.2">
      <c r="A3711" s="35" t="s">
        <v>9598</v>
      </c>
      <c r="B3711" s="35" t="s">
        <v>13108</v>
      </c>
      <c r="C3711" s="35" t="s">
        <v>13109</v>
      </c>
      <c r="D3711" s="34"/>
      <c r="E3711" s="34"/>
      <c r="F3711" s="34"/>
      <c r="G3711" s="34"/>
    </row>
    <row r="3712" spans="1:7" x14ac:dyDescent="0.2">
      <c r="A3712" s="35" t="s">
        <v>13110</v>
      </c>
      <c r="B3712" s="35" t="s">
        <v>13111</v>
      </c>
      <c r="C3712" s="35" t="s">
        <v>13112</v>
      </c>
      <c r="D3712" s="34"/>
      <c r="E3712" s="34"/>
      <c r="F3712" s="34"/>
      <c r="G3712" s="34"/>
    </row>
    <row r="3713" spans="1:7" x14ac:dyDescent="0.2">
      <c r="A3713" s="35" t="s">
        <v>13113</v>
      </c>
      <c r="B3713" s="35" t="s">
        <v>13114</v>
      </c>
      <c r="C3713" s="35" t="s">
        <v>13115</v>
      </c>
      <c r="D3713" s="34"/>
      <c r="E3713" s="34"/>
      <c r="F3713" s="34"/>
      <c r="G3713" s="34"/>
    </row>
    <row r="3714" spans="1:7" x14ac:dyDescent="0.2">
      <c r="A3714" s="35" t="s">
        <v>13116</v>
      </c>
      <c r="B3714" s="35" t="s">
        <v>13117</v>
      </c>
      <c r="C3714" s="35" t="s">
        <v>13118</v>
      </c>
      <c r="D3714" s="34"/>
      <c r="E3714" s="34"/>
      <c r="F3714" s="34"/>
      <c r="G3714" s="34"/>
    </row>
    <row r="3715" spans="1:7" x14ac:dyDescent="0.2">
      <c r="A3715" s="35" t="s">
        <v>13119</v>
      </c>
      <c r="B3715" s="35" t="s">
        <v>13120</v>
      </c>
      <c r="C3715" s="35" t="s">
        <v>13121</v>
      </c>
      <c r="D3715" s="34"/>
      <c r="E3715" s="34"/>
      <c r="F3715" s="34"/>
      <c r="G3715" s="34"/>
    </row>
    <row r="3716" spans="1:7" x14ac:dyDescent="0.2">
      <c r="A3716" s="35" t="s">
        <v>13122</v>
      </c>
      <c r="B3716" s="35" t="s">
        <v>13123</v>
      </c>
      <c r="C3716" s="35" t="s">
        <v>13124</v>
      </c>
      <c r="D3716" s="34"/>
      <c r="E3716" s="34"/>
      <c r="F3716" s="34"/>
      <c r="G3716" s="34"/>
    </row>
    <row r="3717" spans="1:7" x14ac:dyDescent="0.2">
      <c r="A3717" s="35" t="s">
        <v>13125</v>
      </c>
      <c r="B3717" s="35" t="s">
        <v>13126</v>
      </c>
      <c r="C3717" s="35" t="s">
        <v>13127</v>
      </c>
      <c r="D3717" s="34"/>
      <c r="E3717" s="34"/>
      <c r="F3717" s="34"/>
      <c r="G3717" s="34"/>
    </row>
    <row r="3718" spans="1:7" x14ac:dyDescent="0.2">
      <c r="A3718" s="35" t="s">
        <v>13128</v>
      </c>
      <c r="B3718" s="35" t="s">
        <v>5546</v>
      </c>
      <c r="C3718" s="35" t="s">
        <v>13129</v>
      </c>
      <c r="D3718" s="34"/>
      <c r="E3718" s="34"/>
      <c r="F3718" s="34"/>
      <c r="G3718" s="34"/>
    </row>
    <row r="3719" spans="1:7" x14ac:dyDescent="0.2">
      <c r="A3719" s="35" t="s">
        <v>13130</v>
      </c>
      <c r="B3719" s="35" t="s">
        <v>13131</v>
      </c>
      <c r="C3719" s="35" t="s">
        <v>13132</v>
      </c>
      <c r="D3719" s="34"/>
      <c r="E3719" s="34"/>
      <c r="F3719" s="34"/>
      <c r="G3719" s="34"/>
    </row>
    <row r="3720" spans="1:7" x14ac:dyDescent="0.2">
      <c r="A3720" s="35" t="s">
        <v>13133</v>
      </c>
      <c r="B3720" s="35" t="s">
        <v>13134</v>
      </c>
      <c r="C3720" s="35" t="s">
        <v>13135</v>
      </c>
      <c r="D3720" s="34"/>
      <c r="E3720" s="34"/>
      <c r="F3720" s="34"/>
      <c r="G3720" s="34"/>
    </row>
    <row r="3721" spans="1:7" x14ac:dyDescent="0.2">
      <c r="A3721" s="35" t="s">
        <v>13136</v>
      </c>
      <c r="B3721" s="35" t="s">
        <v>13137</v>
      </c>
      <c r="C3721" s="35" t="s">
        <v>13138</v>
      </c>
      <c r="D3721" s="34"/>
      <c r="E3721" s="34"/>
      <c r="F3721" s="34"/>
      <c r="G3721" s="34"/>
    </row>
    <row r="3722" spans="1:7" x14ac:dyDescent="0.2">
      <c r="A3722" s="35" t="s">
        <v>13139</v>
      </c>
      <c r="B3722" s="35" t="s">
        <v>13140</v>
      </c>
      <c r="C3722" s="35" t="s">
        <v>13141</v>
      </c>
      <c r="D3722" s="34"/>
      <c r="E3722" s="34"/>
      <c r="F3722" s="34"/>
      <c r="G3722" s="34"/>
    </row>
    <row r="3723" spans="1:7" x14ac:dyDescent="0.2">
      <c r="A3723" s="35" t="s">
        <v>13142</v>
      </c>
      <c r="B3723" s="35" t="s">
        <v>6721</v>
      </c>
      <c r="C3723" s="35" t="s">
        <v>13143</v>
      </c>
      <c r="D3723" s="34"/>
      <c r="E3723" s="34"/>
      <c r="F3723" s="34"/>
      <c r="G3723" s="34"/>
    </row>
    <row r="3724" spans="1:7" x14ac:dyDescent="0.2">
      <c r="A3724" s="35" t="s">
        <v>13144</v>
      </c>
      <c r="B3724" s="35" t="s">
        <v>13145</v>
      </c>
      <c r="C3724" s="35" t="s">
        <v>13146</v>
      </c>
      <c r="D3724" s="34"/>
      <c r="E3724" s="34"/>
      <c r="F3724" s="34"/>
      <c r="G3724" s="34"/>
    </row>
    <row r="3725" spans="1:7" x14ac:dyDescent="0.2">
      <c r="A3725" s="35" t="s">
        <v>13147</v>
      </c>
      <c r="B3725" s="35" t="s">
        <v>13148</v>
      </c>
      <c r="C3725" s="35" t="s">
        <v>13149</v>
      </c>
      <c r="D3725" s="34"/>
      <c r="E3725" s="34"/>
      <c r="F3725" s="34"/>
      <c r="G3725" s="34"/>
    </row>
    <row r="3726" spans="1:7" x14ac:dyDescent="0.2">
      <c r="A3726" s="35" t="s">
        <v>13150</v>
      </c>
      <c r="B3726" s="35" t="s">
        <v>13151</v>
      </c>
      <c r="C3726" s="35" t="s">
        <v>13152</v>
      </c>
      <c r="D3726" s="34"/>
      <c r="E3726" s="34"/>
      <c r="F3726" s="34"/>
      <c r="G3726" s="34"/>
    </row>
    <row r="3727" spans="1:7" x14ac:dyDescent="0.2">
      <c r="A3727" s="35" t="s">
        <v>13153</v>
      </c>
      <c r="B3727" s="35" t="s">
        <v>13154</v>
      </c>
      <c r="C3727" s="35" t="s">
        <v>13155</v>
      </c>
      <c r="D3727" s="34"/>
      <c r="E3727" s="34"/>
      <c r="F3727" s="34"/>
      <c r="G3727" s="34"/>
    </row>
    <row r="3728" spans="1:7" x14ac:dyDescent="0.2">
      <c r="A3728" s="35" t="s">
        <v>13156</v>
      </c>
      <c r="B3728" s="35" t="s">
        <v>13157</v>
      </c>
      <c r="C3728" s="35" t="s">
        <v>13158</v>
      </c>
      <c r="D3728" s="34"/>
      <c r="E3728" s="34"/>
      <c r="F3728" s="34"/>
      <c r="G3728" s="34"/>
    </row>
    <row r="3729" spans="1:7" x14ac:dyDescent="0.2">
      <c r="A3729" s="35" t="s">
        <v>2579</v>
      </c>
      <c r="B3729" s="35" t="s">
        <v>13159</v>
      </c>
      <c r="C3729" s="35" t="s">
        <v>13160</v>
      </c>
      <c r="D3729" s="34"/>
      <c r="E3729" s="34"/>
      <c r="F3729" s="34"/>
      <c r="G3729" s="34"/>
    </row>
    <row r="3730" spans="1:7" x14ac:dyDescent="0.2">
      <c r="A3730" s="35" t="s">
        <v>13161</v>
      </c>
      <c r="B3730" s="35" t="s">
        <v>13162</v>
      </c>
      <c r="C3730" s="35" t="s">
        <v>13163</v>
      </c>
      <c r="D3730" s="34"/>
      <c r="E3730" s="34"/>
      <c r="F3730" s="34"/>
      <c r="G3730" s="34"/>
    </row>
    <row r="3731" spans="1:7" x14ac:dyDescent="0.2">
      <c r="A3731" s="35" t="s">
        <v>13164</v>
      </c>
      <c r="B3731" s="35" t="s">
        <v>13165</v>
      </c>
      <c r="C3731" s="35" t="s">
        <v>13166</v>
      </c>
      <c r="D3731" s="34"/>
      <c r="E3731" s="34"/>
      <c r="F3731" s="34"/>
      <c r="G3731" s="34"/>
    </row>
    <row r="3732" spans="1:7" x14ac:dyDescent="0.2">
      <c r="A3732" s="35" t="s">
        <v>13167</v>
      </c>
      <c r="B3732" s="35" t="s">
        <v>13168</v>
      </c>
      <c r="C3732" s="35" t="s">
        <v>13169</v>
      </c>
      <c r="D3732" s="34"/>
      <c r="E3732" s="34"/>
      <c r="F3732" s="34"/>
      <c r="G3732" s="34"/>
    </row>
    <row r="3733" spans="1:7" x14ac:dyDescent="0.2">
      <c r="A3733" s="35" t="s">
        <v>13170</v>
      </c>
      <c r="B3733" s="35" t="s">
        <v>13171</v>
      </c>
      <c r="C3733" s="35" t="s">
        <v>13172</v>
      </c>
      <c r="D3733" s="34"/>
      <c r="E3733" s="34"/>
      <c r="F3733" s="34"/>
      <c r="G3733" s="34"/>
    </row>
    <row r="3734" spans="1:7" x14ac:dyDescent="0.2">
      <c r="A3734" s="35" t="s">
        <v>13173</v>
      </c>
      <c r="B3734" s="35" t="s">
        <v>13174</v>
      </c>
      <c r="C3734" s="35" t="s">
        <v>13175</v>
      </c>
      <c r="D3734" s="34"/>
      <c r="E3734" s="34"/>
      <c r="F3734" s="34"/>
      <c r="G3734" s="34"/>
    </row>
    <row r="3735" spans="1:7" x14ac:dyDescent="0.2">
      <c r="A3735" s="35" t="s">
        <v>13176</v>
      </c>
      <c r="B3735" s="35" t="s">
        <v>13177</v>
      </c>
      <c r="C3735" s="35" t="s">
        <v>13178</v>
      </c>
      <c r="D3735" s="34"/>
      <c r="E3735" s="34"/>
      <c r="F3735" s="34"/>
      <c r="G3735" s="34"/>
    </row>
    <row r="3736" spans="1:7" x14ac:dyDescent="0.2">
      <c r="A3736" s="35" t="s">
        <v>13179</v>
      </c>
      <c r="B3736" s="35" t="s">
        <v>13180</v>
      </c>
      <c r="C3736" s="35" t="s">
        <v>13181</v>
      </c>
      <c r="D3736" s="34"/>
      <c r="E3736" s="34"/>
      <c r="F3736" s="34"/>
      <c r="G3736" s="34"/>
    </row>
    <row r="3737" spans="1:7" x14ac:dyDescent="0.2">
      <c r="A3737" s="35" t="s">
        <v>13182</v>
      </c>
      <c r="B3737" s="35" t="s">
        <v>13183</v>
      </c>
      <c r="C3737" s="35" t="s">
        <v>13184</v>
      </c>
      <c r="D3737" s="34"/>
      <c r="E3737" s="34"/>
      <c r="F3737" s="34"/>
      <c r="G3737" s="34"/>
    </row>
    <row r="3738" spans="1:7" x14ac:dyDescent="0.2">
      <c r="A3738" s="35" t="s">
        <v>13185</v>
      </c>
      <c r="B3738" s="35" t="s">
        <v>13186</v>
      </c>
      <c r="C3738" s="35" t="s">
        <v>13187</v>
      </c>
      <c r="D3738" s="34"/>
      <c r="E3738" s="34"/>
      <c r="F3738" s="34"/>
      <c r="G3738" s="34"/>
    </row>
    <row r="3739" spans="1:7" x14ac:dyDescent="0.2">
      <c r="A3739" s="35" t="s">
        <v>13188</v>
      </c>
      <c r="B3739" s="35" t="s">
        <v>13189</v>
      </c>
      <c r="C3739" s="35" t="s">
        <v>13190</v>
      </c>
      <c r="D3739" s="34"/>
      <c r="E3739" s="34"/>
      <c r="F3739" s="34"/>
      <c r="G3739" s="34"/>
    </row>
    <row r="3740" spans="1:7" x14ac:dyDescent="0.2">
      <c r="A3740" s="35" t="s">
        <v>13191</v>
      </c>
      <c r="B3740" s="35" t="s">
        <v>13192</v>
      </c>
      <c r="C3740" s="35" t="s">
        <v>13193</v>
      </c>
      <c r="D3740" s="34"/>
      <c r="E3740" s="34"/>
      <c r="F3740" s="34"/>
      <c r="G3740" s="34"/>
    </row>
    <row r="3741" spans="1:7" x14ac:dyDescent="0.2">
      <c r="A3741" s="35" t="s">
        <v>13194</v>
      </c>
      <c r="B3741" s="35" t="s">
        <v>13195</v>
      </c>
      <c r="C3741" s="35" t="s">
        <v>13196</v>
      </c>
      <c r="D3741" s="34"/>
      <c r="E3741" s="34"/>
      <c r="F3741" s="34"/>
      <c r="G3741" s="34"/>
    </row>
    <row r="3742" spans="1:7" x14ac:dyDescent="0.2">
      <c r="A3742" s="35" t="s">
        <v>13197</v>
      </c>
      <c r="B3742" s="35" t="s">
        <v>13198</v>
      </c>
      <c r="C3742" s="35" t="s">
        <v>13199</v>
      </c>
      <c r="D3742" s="34"/>
      <c r="E3742" s="34"/>
      <c r="F3742" s="34"/>
      <c r="G3742" s="34"/>
    </row>
    <row r="3743" spans="1:7" x14ac:dyDescent="0.2">
      <c r="A3743" s="35" t="s">
        <v>13200</v>
      </c>
      <c r="B3743" s="35" t="s">
        <v>13177</v>
      </c>
      <c r="C3743" s="35" t="s">
        <v>13201</v>
      </c>
      <c r="D3743" s="34"/>
      <c r="E3743" s="34"/>
      <c r="F3743" s="34"/>
      <c r="G3743" s="34"/>
    </row>
    <row r="3744" spans="1:7" x14ac:dyDescent="0.2">
      <c r="A3744" s="35" t="s">
        <v>13202</v>
      </c>
      <c r="B3744" s="35" t="s">
        <v>6893</v>
      </c>
      <c r="C3744" s="35" t="s">
        <v>13203</v>
      </c>
      <c r="D3744" s="34"/>
      <c r="E3744" s="34"/>
      <c r="F3744" s="34"/>
      <c r="G3744" s="34"/>
    </row>
    <row r="3745" spans="1:7" x14ac:dyDescent="0.2">
      <c r="A3745" s="35" t="s">
        <v>13204</v>
      </c>
      <c r="B3745" s="35" t="s">
        <v>13205</v>
      </c>
      <c r="C3745" s="35" t="s">
        <v>13206</v>
      </c>
      <c r="D3745" s="34"/>
      <c r="E3745" s="34"/>
      <c r="F3745" s="34"/>
      <c r="G3745" s="34"/>
    </row>
    <row r="3746" spans="1:7" x14ac:dyDescent="0.2">
      <c r="A3746" s="35" t="s">
        <v>4850</v>
      </c>
      <c r="B3746" s="35" t="s">
        <v>13207</v>
      </c>
      <c r="C3746" s="35" t="s">
        <v>13208</v>
      </c>
      <c r="D3746" s="34"/>
      <c r="E3746" s="34"/>
      <c r="F3746" s="34"/>
      <c r="G3746" s="34"/>
    </row>
    <row r="3747" spans="1:7" x14ac:dyDescent="0.2">
      <c r="A3747" s="35" t="s">
        <v>13209</v>
      </c>
      <c r="B3747" s="35" t="s">
        <v>13210</v>
      </c>
      <c r="C3747" s="35" t="s">
        <v>13211</v>
      </c>
      <c r="D3747" s="34"/>
      <c r="E3747" s="34"/>
      <c r="F3747" s="34"/>
      <c r="G3747" s="34"/>
    </row>
    <row r="3748" spans="1:7" x14ac:dyDescent="0.2">
      <c r="A3748" s="35" t="s">
        <v>13212</v>
      </c>
      <c r="B3748" s="35" t="s">
        <v>13213</v>
      </c>
      <c r="C3748" s="35" t="s">
        <v>13214</v>
      </c>
      <c r="D3748" s="34"/>
      <c r="E3748" s="34"/>
      <c r="F3748" s="34"/>
      <c r="G3748" s="34"/>
    </row>
    <row r="3749" spans="1:7" x14ac:dyDescent="0.2">
      <c r="A3749" s="35" t="s">
        <v>13215</v>
      </c>
      <c r="B3749" s="35" t="s">
        <v>13216</v>
      </c>
      <c r="C3749" s="35" t="s">
        <v>13217</v>
      </c>
      <c r="D3749" s="34"/>
      <c r="E3749" s="34"/>
      <c r="F3749" s="34"/>
      <c r="G3749" s="34"/>
    </row>
    <row r="3750" spans="1:7" x14ac:dyDescent="0.2">
      <c r="A3750" s="35" t="s">
        <v>13218</v>
      </c>
      <c r="B3750" s="35" t="s">
        <v>13219</v>
      </c>
      <c r="C3750" s="35" t="s">
        <v>13220</v>
      </c>
      <c r="D3750" s="34"/>
      <c r="E3750" s="34"/>
      <c r="F3750" s="34"/>
      <c r="G3750" s="34"/>
    </row>
    <row r="3751" spans="1:7" x14ac:dyDescent="0.2">
      <c r="A3751" s="35" t="s">
        <v>9070</v>
      </c>
      <c r="B3751" s="35" t="s">
        <v>13221</v>
      </c>
      <c r="C3751" s="35" t="s">
        <v>13222</v>
      </c>
      <c r="D3751" s="34"/>
      <c r="E3751" s="34"/>
      <c r="F3751" s="34"/>
      <c r="G3751" s="34"/>
    </row>
    <row r="3752" spans="1:7" x14ac:dyDescent="0.2">
      <c r="A3752" s="35" t="s">
        <v>13223</v>
      </c>
      <c r="B3752" s="35" t="s">
        <v>13224</v>
      </c>
      <c r="C3752" s="35" t="s">
        <v>13225</v>
      </c>
      <c r="D3752" s="34"/>
      <c r="E3752" s="34"/>
      <c r="F3752" s="34"/>
      <c r="G3752" s="34"/>
    </row>
    <row r="3753" spans="1:7" x14ac:dyDescent="0.2">
      <c r="A3753" s="35" t="s">
        <v>13226</v>
      </c>
      <c r="B3753" s="35" t="s">
        <v>13227</v>
      </c>
      <c r="C3753" s="35" t="s">
        <v>13228</v>
      </c>
      <c r="D3753" s="34"/>
      <c r="E3753" s="34"/>
      <c r="F3753" s="34"/>
      <c r="G3753" s="34"/>
    </row>
    <row r="3754" spans="1:7" x14ac:dyDescent="0.2">
      <c r="A3754" s="35" t="s">
        <v>13229</v>
      </c>
      <c r="B3754" s="35" t="s">
        <v>13230</v>
      </c>
      <c r="C3754" s="35" t="s">
        <v>13231</v>
      </c>
      <c r="D3754" s="34"/>
      <c r="E3754" s="34"/>
      <c r="F3754" s="34"/>
      <c r="G3754" s="34"/>
    </row>
    <row r="3755" spans="1:7" x14ac:dyDescent="0.2">
      <c r="A3755" s="35" t="s">
        <v>13232</v>
      </c>
      <c r="B3755" s="35" t="s">
        <v>13233</v>
      </c>
      <c r="C3755" s="35" t="s">
        <v>13234</v>
      </c>
      <c r="D3755" s="34"/>
      <c r="E3755" s="34"/>
      <c r="F3755" s="34"/>
      <c r="G3755" s="34"/>
    </row>
    <row r="3756" spans="1:7" x14ac:dyDescent="0.2">
      <c r="A3756" s="35" t="s">
        <v>13235</v>
      </c>
      <c r="B3756" s="35" t="s">
        <v>13236</v>
      </c>
      <c r="C3756" s="35" t="s">
        <v>13237</v>
      </c>
      <c r="D3756" s="34"/>
      <c r="E3756" s="34"/>
      <c r="F3756" s="34"/>
      <c r="G3756" s="34"/>
    </row>
    <row r="3757" spans="1:7" x14ac:dyDescent="0.2">
      <c r="A3757" s="35" t="s">
        <v>13238</v>
      </c>
      <c r="B3757" s="35" t="s">
        <v>13239</v>
      </c>
      <c r="C3757" s="35" t="s">
        <v>13240</v>
      </c>
      <c r="D3757" s="34"/>
      <c r="E3757" s="34"/>
      <c r="F3757" s="34"/>
      <c r="G3757" s="34"/>
    </row>
    <row r="3758" spans="1:7" x14ac:dyDescent="0.2">
      <c r="A3758" s="35" t="s">
        <v>13241</v>
      </c>
      <c r="B3758" s="35" t="s">
        <v>13242</v>
      </c>
      <c r="C3758" s="35" t="s">
        <v>13243</v>
      </c>
      <c r="D3758" s="34"/>
      <c r="E3758" s="34"/>
      <c r="F3758" s="34"/>
      <c r="G3758" s="34"/>
    </row>
    <row r="3759" spans="1:7" x14ac:dyDescent="0.2">
      <c r="A3759" s="35" t="s">
        <v>13244</v>
      </c>
      <c r="B3759" s="35" t="s">
        <v>13245</v>
      </c>
      <c r="C3759" s="35" t="s">
        <v>13246</v>
      </c>
      <c r="D3759" s="34"/>
      <c r="E3759" s="34"/>
      <c r="F3759" s="34"/>
      <c r="G3759" s="34"/>
    </row>
    <row r="3760" spans="1:7" x14ac:dyDescent="0.2">
      <c r="A3760" s="35" t="s">
        <v>13247</v>
      </c>
      <c r="B3760" s="35" t="s">
        <v>13248</v>
      </c>
      <c r="C3760" s="35" t="s">
        <v>13249</v>
      </c>
      <c r="D3760" s="34"/>
      <c r="E3760" s="34"/>
      <c r="F3760" s="34"/>
      <c r="G3760" s="34"/>
    </row>
    <row r="3761" spans="1:7" x14ac:dyDescent="0.2">
      <c r="A3761" s="35" t="s">
        <v>13250</v>
      </c>
      <c r="B3761" s="35" t="s">
        <v>13251</v>
      </c>
      <c r="C3761" s="35" t="s">
        <v>13252</v>
      </c>
      <c r="D3761" s="34"/>
      <c r="E3761" s="34"/>
      <c r="F3761" s="34"/>
      <c r="G3761" s="34"/>
    </row>
    <row r="3762" spans="1:7" x14ac:dyDescent="0.2">
      <c r="A3762" s="35" t="s">
        <v>13253</v>
      </c>
      <c r="B3762" s="35" t="s">
        <v>13254</v>
      </c>
      <c r="C3762" s="35" t="s">
        <v>13255</v>
      </c>
      <c r="D3762" s="34"/>
      <c r="E3762" s="34"/>
      <c r="F3762" s="34"/>
      <c r="G3762" s="34"/>
    </row>
    <row r="3763" spans="1:7" x14ac:dyDescent="0.2">
      <c r="A3763" s="35" t="s">
        <v>13256</v>
      </c>
      <c r="B3763" s="35" t="s">
        <v>13257</v>
      </c>
      <c r="C3763" s="35" t="s">
        <v>13258</v>
      </c>
      <c r="D3763" s="34"/>
      <c r="E3763" s="34"/>
      <c r="F3763" s="34"/>
      <c r="G3763" s="34"/>
    </row>
    <row r="3764" spans="1:7" x14ac:dyDescent="0.2">
      <c r="A3764" s="35" t="s">
        <v>13259</v>
      </c>
      <c r="B3764" s="35" t="s">
        <v>13260</v>
      </c>
      <c r="C3764" s="35" t="s">
        <v>13261</v>
      </c>
      <c r="D3764" s="34"/>
      <c r="E3764" s="34"/>
      <c r="F3764" s="34"/>
      <c r="G3764" s="34"/>
    </row>
    <row r="3765" spans="1:7" x14ac:dyDescent="0.2">
      <c r="A3765" s="35" t="s">
        <v>3191</v>
      </c>
      <c r="B3765" s="35" t="s">
        <v>13262</v>
      </c>
      <c r="C3765" s="35" t="s">
        <v>13263</v>
      </c>
      <c r="D3765" s="34"/>
      <c r="E3765" s="34"/>
      <c r="F3765" s="34"/>
      <c r="G3765" s="34"/>
    </row>
    <row r="3766" spans="1:7" x14ac:dyDescent="0.2">
      <c r="A3766" s="35" t="s">
        <v>13264</v>
      </c>
      <c r="B3766" s="35" t="s">
        <v>13265</v>
      </c>
      <c r="C3766" s="35" t="s">
        <v>13266</v>
      </c>
      <c r="D3766" s="34"/>
      <c r="E3766" s="34"/>
      <c r="F3766" s="34"/>
      <c r="G3766" s="34"/>
    </row>
    <row r="3767" spans="1:7" x14ac:dyDescent="0.2">
      <c r="A3767" s="35" t="s">
        <v>13267</v>
      </c>
      <c r="B3767" s="35" t="s">
        <v>13268</v>
      </c>
      <c r="C3767" s="35" t="s">
        <v>13269</v>
      </c>
      <c r="D3767" s="34"/>
      <c r="E3767" s="34"/>
      <c r="F3767" s="34"/>
      <c r="G3767" s="34"/>
    </row>
    <row r="3768" spans="1:7" x14ac:dyDescent="0.2">
      <c r="A3768" s="35" t="s">
        <v>13270</v>
      </c>
      <c r="B3768" s="35" t="s">
        <v>13271</v>
      </c>
      <c r="C3768" s="35" t="s">
        <v>13272</v>
      </c>
      <c r="D3768" s="34"/>
      <c r="E3768" s="34"/>
      <c r="F3768" s="34"/>
      <c r="G3768" s="34"/>
    </row>
    <row r="3769" spans="1:7" x14ac:dyDescent="0.2">
      <c r="A3769" s="35" t="s">
        <v>13273</v>
      </c>
      <c r="B3769" s="35" t="s">
        <v>13274</v>
      </c>
      <c r="C3769" s="35" t="s">
        <v>13275</v>
      </c>
      <c r="D3769" s="34"/>
      <c r="E3769" s="34"/>
      <c r="F3769" s="34"/>
      <c r="G3769" s="34"/>
    </row>
    <row r="3770" spans="1:7" x14ac:dyDescent="0.2">
      <c r="A3770" s="35" t="s">
        <v>13276</v>
      </c>
      <c r="B3770" s="35" t="s">
        <v>13277</v>
      </c>
      <c r="C3770" s="35" t="s">
        <v>13278</v>
      </c>
      <c r="D3770" s="34"/>
      <c r="E3770" s="34"/>
      <c r="F3770" s="34"/>
      <c r="G3770" s="34"/>
    </row>
    <row r="3771" spans="1:7" x14ac:dyDescent="0.2">
      <c r="A3771" s="35" t="s">
        <v>13279</v>
      </c>
      <c r="B3771" s="35" t="s">
        <v>13280</v>
      </c>
      <c r="C3771" s="35" t="s">
        <v>13281</v>
      </c>
      <c r="D3771" s="34"/>
      <c r="E3771" s="34"/>
      <c r="F3771" s="34"/>
      <c r="G3771" s="34"/>
    </row>
    <row r="3772" spans="1:7" x14ac:dyDescent="0.2">
      <c r="A3772" s="35" t="s">
        <v>13282</v>
      </c>
      <c r="B3772" s="35" t="s">
        <v>13283</v>
      </c>
      <c r="C3772" s="35" t="s">
        <v>13284</v>
      </c>
      <c r="D3772" s="34"/>
      <c r="E3772" s="34"/>
      <c r="F3772" s="34"/>
      <c r="G3772" s="34"/>
    </row>
    <row r="3773" spans="1:7" x14ac:dyDescent="0.2">
      <c r="A3773" s="35" t="s">
        <v>13285</v>
      </c>
      <c r="B3773" s="35" t="s">
        <v>13286</v>
      </c>
      <c r="C3773" s="35" t="s">
        <v>13287</v>
      </c>
      <c r="D3773" s="34"/>
      <c r="E3773" s="34"/>
      <c r="F3773" s="34"/>
      <c r="G3773" s="34"/>
    </row>
    <row r="3774" spans="1:7" x14ac:dyDescent="0.2">
      <c r="A3774" s="35" t="s">
        <v>13288</v>
      </c>
      <c r="B3774" s="35" t="s">
        <v>6553</v>
      </c>
      <c r="C3774" s="35" t="s">
        <v>13289</v>
      </c>
      <c r="D3774" s="34"/>
      <c r="E3774" s="34"/>
      <c r="F3774" s="34"/>
      <c r="G3774" s="34"/>
    </row>
    <row r="3775" spans="1:7" x14ac:dyDescent="0.2">
      <c r="A3775" s="35" t="s">
        <v>13290</v>
      </c>
      <c r="B3775" s="35" t="s">
        <v>13291</v>
      </c>
      <c r="C3775" s="35" t="s">
        <v>13292</v>
      </c>
      <c r="D3775" s="34"/>
      <c r="E3775" s="34"/>
      <c r="F3775" s="34"/>
      <c r="G3775" s="34"/>
    </row>
    <row r="3776" spans="1:7" x14ac:dyDescent="0.2">
      <c r="A3776" s="35" t="s">
        <v>13293</v>
      </c>
      <c r="B3776" s="35" t="s">
        <v>13294</v>
      </c>
      <c r="C3776" s="35" t="s">
        <v>13295</v>
      </c>
      <c r="D3776" s="34"/>
      <c r="E3776" s="34"/>
      <c r="F3776" s="34"/>
      <c r="G3776" s="34"/>
    </row>
    <row r="3777" spans="1:7" x14ac:dyDescent="0.2">
      <c r="A3777" s="35" t="s">
        <v>13296</v>
      </c>
      <c r="B3777" s="35" t="s">
        <v>13297</v>
      </c>
      <c r="C3777" s="35" t="s">
        <v>13298</v>
      </c>
      <c r="D3777" s="34"/>
      <c r="E3777" s="34"/>
      <c r="F3777" s="34"/>
      <c r="G3777" s="34"/>
    </row>
    <row r="3778" spans="1:7" x14ac:dyDescent="0.2">
      <c r="A3778" s="35" t="s">
        <v>13299</v>
      </c>
      <c r="B3778" s="35" t="s">
        <v>13300</v>
      </c>
      <c r="C3778" s="35" t="s">
        <v>13301</v>
      </c>
      <c r="D3778" s="34"/>
      <c r="E3778" s="34"/>
      <c r="F3778" s="34"/>
      <c r="G3778" s="34"/>
    </row>
    <row r="3779" spans="1:7" x14ac:dyDescent="0.2">
      <c r="A3779" s="35" t="s">
        <v>13302</v>
      </c>
      <c r="B3779" s="35" t="s">
        <v>11434</v>
      </c>
      <c r="C3779" s="35" t="s">
        <v>13303</v>
      </c>
      <c r="D3779" s="34"/>
      <c r="E3779" s="34"/>
      <c r="F3779" s="34"/>
      <c r="G3779" s="34"/>
    </row>
    <row r="3780" spans="1:7" x14ac:dyDescent="0.2">
      <c r="A3780" s="35" t="s">
        <v>13304</v>
      </c>
      <c r="B3780" s="35" t="s">
        <v>13305</v>
      </c>
      <c r="C3780" s="35" t="s">
        <v>13306</v>
      </c>
      <c r="D3780" s="34"/>
      <c r="E3780" s="34"/>
      <c r="F3780" s="34"/>
      <c r="G3780" s="34"/>
    </row>
    <row r="3781" spans="1:7" x14ac:dyDescent="0.2">
      <c r="A3781" s="35" t="s">
        <v>13307</v>
      </c>
      <c r="B3781" s="35" t="s">
        <v>13308</v>
      </c>
      <c r="C3781" s="35" t="s">
        <v>13309</v>
      </c>
      <c r="D3781" s="34"/>
      <c r="E3781" s="34"/>
      <c r="F3781" s="34"/>
      <c r="G3781" s="34"/>
    </row>
    <row r="3782" spans="1:7" x14ac:dyDescent="0.2">
      <c r="A3782" s="35" t="s">
        <v>13310</v>
      </c>
      <c r="B3782" s="35" t="s">
        <v>13311</v>
      </c>
      <c r="C3782" s="35" t="s">
        <v>13312</v>
      </c>
      <c r="D3782" s="34"/>
      <c r="E3782" s="34"/>
      <c r="F3782" s="34"/>
      <c r="G3782" s="34"/>
    </row>
    <row r="3783" spans="1:7" x14ac:dyDescent="0.2">
      <c r="A3783" s="35" t="s">
        <v>13313</v>
      </c>
      <c r="B3783" s="35" t="s">
        <v>13314</v>
      </c>
      <c r="C3783" s="35" t="s">
        <v>13315</v>
      </c>
      <c r="D3783" s="34"/>
      <c r="E3783" s="34"/>
      <c r="F3783" s="34"/>
      <c r="G3783" s="34"/>
    </row>
    <row r="3784" spans="1:7" x14ac:dyDescent="0.2">
      <c r="A3784" s="35" t="s">
        <v>13316</v>
      </c>
      <c r="B3784" s="35" t="s">
        <v>13317</v>
      </c>
      <c r="C3784" s="35" t="s">
        <v>13318</v>
      </c>
      <c r="D3784" s="34"/>
      <c r="E3784" s="34"/>
      <c r="F3784" s="34"/>
      <c r="G3784" s="34"/>
    </row>
    <row r="3785" spans="1:7" x14ac:dyDescent="0.2">
      <c r="A3785" s="35" t="s">
        <v>13319</v>
      </c>
      <c r="B3785" s="35" t="s">
        <v>13320</v>
      </c>
      <c r="C3785" s="35" t="s">
        <v>13321</v>
      </c>
      <c r="D3785" s="34"/>
      <c r="E3785" s="34"/>
      <c r="F3785" s="34"/>
      <c r="G3785" s="34"/>
    </row>
    <row r="3786" spans="1:7" x14ac:dyDescent="0.2">
      <c r="A3786" s="35" t="s">
        <v>13322</v>
      </c>
      <c r="B3786" s="35" t="s">
        <v>13323</v>
      </c>
      <c r="C3786" s="35" t="s">
        <v>13324</v>
      </c>
      <c r="D3786" s="34"/>
      <c r="E3786" s="34"/>
      <c r="F3786" s="34"/>
      <c r="G3786" s="34"/>
    </row>
    <row r="3787" spans="1:7" x14ac:dyDescent="0.2">
      <c r="A3787" s="35" t="s">
        <v>13325</v>
      </c>
      <c r="B3787" s="35" t="s">
        <v>13326</v>
      </c>
      <c r="C3787" s="35" t="s">
        <v>13327</v>
      </c>
      <c r="D3787" s="34"/>
      <c r="E3787" s="34"/>
      <c r="F3787" s="34"/>
      <c r="G3787" s="34"/>
    </row>
    <row r="3788" spans="1:7" x14ac:dyDescent="0.2">
      <c r="A3788" s="35" t="s">
        <v>13328</v>
      </c>
      <c r="B3788" s="35" t="s">
        <v>13329</v>
      </c>
      <c r="C3788" s="35" t="s">
        <v>13330</v>
      </c>
      <c r="D3788" s="34"/>
      <c r="E3788" s="34"/>
      <c r="F3788" s="34"/>
      <c r="G3788" s="34"/>
    </row>
    <row r="3789" spans="1:7" x14ac:dyDescent="0.2">
      <c r="A3789" s="35" t="s">
        <v>13331</v>
      </c>
      <c r="B3789" s="35" t="s">
        <v>13332</v>
      </c>
      <c r="C3789" s="35" t="s">
        <v>13333</v>
      </c>
      <c r="D3789" s="34"/>
      <c r="E3789" s="34"/>
      <c r="F3789" s="34"/>
      <c r="G3789" s="34"/>
    </row>
    <row r="3790" spans="1:7" x14ac:dyDescent="0.2">
      <c r="A3790" s="35" t="s">
        <v>13334</v>
      </c>
      <c r="B3790" s="35" t="s">
        <v>13335</v>
      </c>
      <c r="C3790" s="35" t="s">
        <v>13336</v>
      </c>
      <c r="D3790" s="34"/>
      <c r="E3790" s="34"/>
      <c r="F3790" s="34"/>
      <c r="G3790" s="34"/>
    </row>
    <row r="3791" spans="1:7" x14ac:dyDescent="0.2">
      <c r="A3791" s="35" t="s">
        <v>13337</v>
      </c>
      <c r="B3791" s="35" t="s">
        <v>13338</v>
      </c>
      <c r="C3791" s="35" t="s">
        <v>13339</v>
      </c>
      <c r="D3791" s="34"/>
      <c r="E3791" s="34"/>
      <c r="F3791" s="34"/>
      <c r="G3791" s="34"/>
    </row>
    <row r="3792" spans="1:7" x14ac:dyDescent="0.2">
      <c r="A3792" s="35" t="s">
        <v>13340</v>
      </c>
      <c r="B3792" s="35" t="s">
        <v>13341</v>
      </c>
      <c r="C3792" s="35" t="s">
        <v>13342</v>
      </c>
      <c r="D3792" s="34"/>
      <c r="E3792" s="34"/>
      <c r="F3792" s="34"/>
      <c r="G3792" s="34"/>
    </row>
    <row r="3793" spans="1:7" x14ac:dyDescent="0.2">
      <c r="A3793" s="35" t="s">
        <v>13343</v>
      </c>
      <c r="B3793" s="35" t="s">
        <v>13344</v>
      </c>
      <c r="C3793" s="35" t="s">
        <v>13345</v>
      </c>
      <c r="D3793" s="34"/>
      <c r="E3793" s="34"/>
      <c r="F3793" s="34"/>
      <c r="G3793" s="34"/>
    </row>
    <row r="3794" spans="1:7" x14ac:dyDescent="0.2">
      <c r="A3794" s="35" t="s">
        <v>13346</v>
      </c>
      <c r="B3794" s="35" t="s">
        <v>13347</v>
      </c>
      <c r="C3794" s="35" t="s">
        <v>13348</v>
      </c>
      <c r="D3794" s="34"/>
      <c r="E3794" s="34"/>
      <c r="F3794" s="34"/>
      <c r="G3794" s="34"/>
    </row>
    <row r="3795" spans="1:7" x14ac:dyDescent="0.2">
      <c r="A3795" s="35" t="s">
        <v>13349</v>
      </c>
      <c r="B3795" s="35" t="s">
        <v>13350</v>
      </c>
      <c r="C3795" s="35" t="s">
        <v>13351</v>
      </c>
      <c r="D3795" s="34"/>
      <c r="E3795" s="34"/>
      <c r="F3795" s="34"/>
      <c r="G3795" s="34"/>
    </row>
    <row r="3796" spans="1:7" x14ac:dyDescent="0.2">
      <c r="A3796" s="35" t="s">
        <v>13352</v>
      </c>
      <c r="B3796" s="35" t="s">
        <v>13353</v>
      </c>
      <c r="C3796" s="35" t="s">
        <v>13354</v>
      </c>
      <c r="D3796" s="34"/>
      <c r="E3796" s="34"/>
      <c r="F3796" s="34"/>
      <c r="G3796" s="34"/>
    </row>
    <row r="3797" spans="1:7" x14ac:dyDescent="0.2">
      <c r="A3797" s="35" t="s">
        <v>13355</v>
      </c>
      <c r="B3797" s="35" t="s">
        <v>13356</v>
      </c>
      <c r="C3797" s="35" t="s">
        <v>13357</v>
      </c>
      <c r="D3797" s="34"/>
      <c r="E3797" s="34"/>
      <c r="F3797" s="34"/>
      <c r="G3797" s="34"/>
    </row>
    <row r="3798" spans="1:7" x14ac:dyDescent="0.2">
      <c r="A3798" s="35" t="s">
        <v>13358</v>
      </c>
      <c r="B3798" s="35" t="s">
        <v>13359</v>
      </c>
      <c r="C3798" s="35" t="s">
        <v>13360</v>
      </c>
      <c r="D3798" s="34"/>
      <c r="E3798" s="34"/>
      <c r="F3798" s="34"/>
      <c r="G3798" s="34"/>
    </row>
    <row r="3799" spans="1:7" x14ac:dyDescent="0.2">
      <c r="A3799" s="35" t="s">
        <v>13361</v>
      </c>
      <c r="B3799" s="35" t="s">
        <v>13362</v>
      </c>
      <c r="C3799" s="35" t="s">
        <v>13363</v>
      </c>
      <c r="D3799" s="34"/>
      <c r="E3799" s="34"/>
      <c r="F3799" s="34"/>
      <c r="G3799" s="34"/>
    </row>
    <row r="3800" spans="1:7" x14ac:dyDescent="0.2">
      <c r="A3800" s="35" t="s">
        <v>13364</v>
      </c>
      <c r="B3800" s="35" t="s">
        <v>13365</v>
      </c>
      <c r="C3800" s="35" t="s">
        <v>13366</v>
      </c>
      <c r="D3800" s="34"/>
      <c r="E3800" s="34"/>
      <c r="F3800" s="34"/>
      <c r="G3800" s="34"/>
    </row>
    <row r="3801" spans="1:7" x14ac:dyDescent="0.2">
      <c r="A3801" s="35" t="s">
        <v>13367</v>
      </c>
      <c r="B3801" s="35" t="s">
        <v>13368</v>
      </c>
      <c r="C3801" s="35" t="s">
        <v>13369</v>
      </c>
      <c r="D3801" s="34"/>
      <c r="E3801" s="34"/>
      <c r="F3801" s="34"/>
      <c r="G3801" s="34"/>
    </row>
    <row r="3802" spans="1:7" x14ac:dyDescent="0.2">
      <c r="A3802" s="35" t="s">
        <v>13370</v>
      </c>
      <c r="B3802" s="35" t="s">
        <v>13371</v>
      </c>
      <c r="C3802" s="35" t="s">
        <v>13372</v>
      </c>
      <c r="D3802" s="34"/>
      <c r="E3802" s="34"/>
      <c r="F3802" s="34"/>
      <c r="G3802" s="34"/>
    </row>
    <row r="3803" spans="1:7" x14ac:dyDescent="0.2">
      <c r="A3803" s="35" t="s">
        <v>13373</v>
      </c>
      <c r="B3803" s="35" t="s">
        <v>13374</v>
      </c>
      <c r="C3803" s="35" t="s">
        <v>13375</v>
      </c>
      <c r="D3803" s="34"/>
      <c r="E3803" s="34"/>
      <c r="F3803" s="34"/>
      <c r="G3803" s="34"/>
    </row>
    <row r="3804" spans="1:7" x14ac:dyDescent="0.2">
      <c r="A3804" s="35" t="s">
        <v>13376</v>
      </c>
      <c r="B3804" s="35" t="s">
        <v>13377</v>
      </c>
      <c r="C3804" s="35" t="s">
        <v>13378</v>
      </c>
      <c r="D3804" s="34"/>
      <c r="E3804" s="34"/>
      <c r="F3804" s="34"/>
      <c r="G3804" s="34"/>
    </row>
    <row r="3805" spans="1:7" x14ac:dyDescent="0.2">
      <c r="A3805" s="35" t="s">
        <v>13379</v>
      </c>
      <c r="B3805" s="35" t="s">
        <v>13380</v>
      </c>
      <c r="C3805" s="35" t="s">
        <v>13381</v>
      </c>
      <c r="D3805" s="34"/>
      <c r="E3805" s="34"/>
      <c r="F3805" s="34"/>
      <c r="G3805" s="34"/>
    </row>
    <row r="3806" spans="1:7" x14ac:dyDescent="0.2">
      <c r="A3806" s="35" t="s">
        <v>13382</v>
      </c>
      <c r="B3806" s="35" t="s">
        <v>13383</v>
      </c>
      <c r="C3806" s="35" t="s">
        <v>13384</v>
      </c>
      <c r="D3806" s="34"/>
      <c r="E3806" s="34"/>
      <c r="F3806" s="34"/>
      <c r="G3806" s="34"/>
    </row>
    <row r="3807" spans="1:7" x14ac:dyDescent="0.2">
      <c r="A3807" s="35" t="s">
        <v>13385</v>
      </c>
      <c r="B3807" s="35" t="s">
        <v>13386</v>
      </c>
      <c r="C3807" s="35" t="s">
        <v>13387</v>
      </c>
      <c r="D3807" s="34"/>
      <c r="E3807" s="34"/>
      <c r="F3807" s="34"/>
      <c r="G3807" s="34"/>
    </row>
    <row r="3808" spans="1:7" x14ac:dyDescent="0.2">
      <c r="A3808" s="35" t="s">
        <v>13388</v>
      </c>
      <c r="B3808" s="35" t="s">
        <v>5872</v>
      </c>
      <c r="C3808" s="35" t="s">
        <v>13389</v>
      </c>
      <c r="D3808" s="34"/>
      <c r="E3808" s="34"/>
      <c r="F3808" s="34"/>
      <c r="G3808" s="34"/>
    </row>
    <row r="3809" spans="1:7" x14ac:dyDescent="0.2">
      <c r="A3809" s="35" t="s">
        <v>13390</v>
      </c>
      <c r="B3809" s="35" t="s">
        <v>13391</v>
      </c>
      <c r="C3809" s="35" t="s">
        <v>13392</v>
      </c>
      <c r="D3809" s="34"/>
      <c r="E3809" s="34"/>
      <c r="F3809" s="34"/>
      <c r="G3809" s="34"/>
    </row>
    <row r="3810" spans="1:7" x14ac:dyDescent="0.2">
      <c r="A3810" s="35" t="s">
        <v>13393</v>
      </c>
      <c r="B3810" s="35" t="s">
        <v>13394</v>
      </c>
      <c r="C3810" s="35" t="s">
        <v>13395</v>
      </c>
      <c r="D3810" s="34"/>
      <c r="E3810" s="34"/>
      <c r="F3810" s="34"/>
      <c r="G3810" s="34"/>
    </row>
    <row r="3811" spans="1:7" x14ac:dyDescent="0.2">
      <c r="A3811" s="35" t="s">
        <v>13396</v>
      </c>
      <c r="B3811" s="35" t="s">
        <v>13397</v>
      </c>
      <c r="C3811" s="35" t="s">
        <v>13398</v>
      </c>
      <c r="D3811" s="34"/>
      <c r="E3811" s="34"/>
      <c r="F3811" s="34"/>
      <c r="G3811" s="34"/>
    </row>
    <row r="3812" spans="1:7" x14ac:dyDescent="0.2">
      <c r="A3812" s="35" t="s">
        <v>13399</v>
      </c>
      <c r="B3812" s="35" t="s">
        <v>13400</v>
      </c>
      <c r="C3812" s="35" t="s">
        <v>13401</v>
      </c>
      <c r="D3812" s="34"/>
      <c r="E3812" s="34"/>
      <c r="F3812" s="34"/>
      <c r="G3812" s="34"/>
    </row>
    <row r="3813" spans="1:7" x14ac:dyDescent="0.2">
      <c r="A3813" s="35" t="s">
        <v>13402</v>
      </c>
      <c r="B3813" s="35" t="s">
        <v>13403</v>
      </c>
      <c r="C3813" s="35" t="s">
        <v>13404</v>
      </c>
      <c r="D3813" s="34"/>
      <c r="E3813" s="34"/>
      <c r="F3813" s="34"/>
      <c r="G3813" s="34"/>
    </row>
    <row r="3814" spans="1:7" x14ac:dyDescent="0.2">
      <c r="A3814" s="35" t="s">
        <v>13405</v>
      </c>
      <c r="B3814" s="35" t="s">
        <v>13406</v>
      </c>
      <c r="C3814" s="35" t="s">
        <v>13407</v>
      </c>
      <c r="D3814" s="34"/>
      <c r="E3814" s="34"/>
      <c r="F3814" s="34"/>
      <c r="G3814" s="34"/>
    </row>
    <row r="3815" spans="1:7" x14ac:dyDescent="0.2">
      <c r="A3815" s="35" t="s">
        <v>13408</v>
      </c>
      <c r="B3815" s="35" t="s">
        <v>13409</v>
      </c>
      <c r="C3815" s="35" t="s">
        <v>13410</v>
      </c>
      <c r="D3815" s="34"/>
      <c r="E3815" s="34"/>
      <c r="F3815" s="34"/>
      <c r="G3815" s="34"/>
    </row>
    <row r="3816" spans="1:7" x14ac:dyDescent="0.2">
      <c r="A3816" s="35" t="s">
        <v>13411</v>
      </c>
      <c r="B3816" s="35" t="s">
        <v>13412</v>
      </c>
      <c r="C3816" s="35" t="s">
        <v>13413</v>
      </c>
      <c r="D3816" s="34"/>
      <c r="E3816" s="34"/>
      <c r="F3816" s="34"/>
      <c r="G3816" s="34"/>
    </row>
    <row r="3817" spans="1:7" x14ac:dyDescent="0.2">
      <c r="A3817" s="35" t="s">
        <v>13414</v>
      </c>
      <c r="B3817" s="35" t="s">
        <v>13415</v>
      </c>
      <c r="C3817" s="35" t="s">
        <v>13416</v>
      </c>
      <c r="D3817" s="34"/>
      <c r="E3817" s="34"/>
      <c r="F3817" s="34"/>
      <c r="G3817" s="34"/>
    </row>
    <row r="3818" spans="1:7" x14ac:dyDescent="0.2">
      <c r="A3818" s="35" t="s">
        <v>13417</v>
      </c>
      <c r="B3818" s="35" t="s">
        <v>13418</v>
      </c>
      <c r="C3818" s="35" t="s">
        <v>13419</v>
      </c>
      <c r="D3818" s="34"/>
      <c r="E3818" s="34"/>
      <c r="F3818" s="34"/>
      <c r="G3818" s="34"/>
    </row>
    <row r="3819" spans="1:7" x14ac:dyDescent="0.2">
      <c r="A3819" s="35" t="s">
        <v>13420</v>
      </c>
      <c r="B3819" s="35" t="s">
        <v>13421</v>
      </c>
      <c r="C3819" s="35" t="s">
        <v>13422</v>
      </c>
      <c r="D3819" s="34"/>
      <c r="E3819" s="34"/>
      <c r="F3819" s="34"/>
      <c r="G3819" s="34"/>
    </row>
    <row r="3820" spans="1:7" x14ac:dyDescent="0.2">
      <c r="A3820" s="35" t="s">
        <v>13423</v>
      </c>
      <c r="B3820" s="35" t="s">
        <v>13424</v>
      </c>
      <c r="C3820" s="35" t="s">
        <v>13425</v>
      </c>
      <c r="D3820" s="34"/>
      <c r="E3820" s="34"/>
      <c r="F3820" s="34"/>
      <c r="G3820" s="34"/>
    </row>
    <row r="3821" spans="1:7" x14ac:dyDescent="0.2">
      <c r="A3821" s="35" t="s">
        <v>13426</v>
      </c>
      <c r="B3821" s="35" t="s">
        <v>13191</v>
      </c>
      <c r="C3821" s="35" t="s">
        <v>13427</v>
      </c>
      <c r="D3821" s="34"/>
      <c r="E3821" s="34"/>
      <c r="F3821" s="34"/>
      <c r="G3821" s="34"/>
    </row>
    <row r="3822" spans="1:7" x14ac:dyDescent="0.2">
      <c r="A3822" s="35" t="s">
        <v>13428</v>
      </c>
      <c r="B3822" s="35" t="s">
        <v>13429</v>
      </c>
      <c r="C3822" s="35" t="s">
        <v>13430</v>
      </c>
      <c r="D3822" s="34"/>
      <c r="E3822" s="34"/>
      <c r="F3822" s="34"/>
      <c r="G3822" s="34"/>
    </row>
    <row r="3823" spans="1:7" x14ac:dyDescent="0.2">
      <c r="A3823" s="35" t="s">
        <v>13431</v>
      </c>
      <c r="B3823" s="35" t="s">
        <v>13432</v>
      </c>
      <c r="C3823" s="35" t="s">
        <v>13433</v>
      </c>
      <c r="D3823" s="34"/>
      <c r="E3823" s="34"/>
      <c r="F3823" s="34"/>
      <c r="G3823" s="34"/>
    </row>
    <row r="3824" spans="1:7" x14ac:dyDescent="0.2">
      <c r="A3824" s="35" t="s">
        <v>13434</v>
      </c>
      <c r="B3824" s="35" t="s">
        <v>13435</v>
      </c>
      <c r="C3824" s="35" t="s">
        <v>13436</v>
      </c>
      <c r="D3824" s="34"/>
      <c r="E3824" s="34"/>
      <c r="F3824" s="34"/>
      <c r="G3824" s="34"/>
    </row>
    <row r="3825" spans="1:7" x14ac:dyDescent="0.2">
      <c r="A3825" s="35" t="s">
        <v>13437</v>
      </c>
      <c r="B3825" s="35" t="s">
        <v>13438</v>
      </c>
      <c r="C3825" s="35" t="s">
        <v>13439</v>
      </c>
      <c r="D3825" s="34"/>
      <c r="E3825" s="34"/>
      <c r="F3825" s="34"/>
      <c r="G3825" s="34"/>
    </row>
    <row r="3826" spans="1:7" x14ac:dyDescent="0.2">
      <c r="A3826" s="35" t="s">
        <v>13440</v>
      </c>
      <c r="B3826" s="35" t="s">
        <v>12671</v>
      </c>
      <c r="C3826" s="35" t="s">
        <v>13441</v>
      </c>
      <c r="D3826" s="34"/>
      <c r="E3826" s="34"/>
      <c r="F3826" s="34"/>
      <c r="G3826" s="34"/>
    </row>
    <row r="3827" spans="1:7" x14ac:dyDescent="0.2">
      <c r="A3827" s="35" t="s">
        <v>13442</v>
      </c>
      <c r="B3827" s="35" t="s">
        <v>251</v>
      </c>
      <c r="C3827" s="35" t="s">
        <v>13443</v>
      </c>
      <c r="D3827" s="34"/>
      <c r="E3827" s="34"/>
      <c r="F3827" s="34"/>
      <c r="G3827" s="34"/>
    </row>
    <row r="3828" spans="1:7" x14ac:dyDescent="0.2">
      <c r="A3828" s="35" t="s">
        <v>13444</v>
      </c>
      <c r="B3828" s="35" t="s">
        <v>13445</v>
      </c>
      <c r="C3828" s="35" t="s">
        <v>13446</v>
      </c>
      <c r="D3828" s="34"/>
      <c r="E3828" s="34"/>
      <c r="F3828" s="34"/>
      <c r="G3828" s="34"/>
    </row>
    <row r="3829" spans="1:7" x14ac:dyDescent="0.2">
      <c r="A3829" s="35" t="s">
        <v>13447</v>
      </c>
      <c r="B3829" s="35" t="s">
        <v>13448</v>
      </c>
      <c r="C3829" s="35" t="s">
        <v>13449</v>
      </c>
      <c r="D3829" s="34"/>
      <c r="E3829" s="34"/>
      <c r="F3829" s="34"/>
      <c r="G3829" s="34"/>
    </row>
    <row r="3830" spans="1:7" x14ac:dyDescent="0.2">
      <c r="A3830" s="35" t="s">
        <v>13450</v>
      </c>
      <c r="B3830" s="35" t="s">
        <v>13451</v>
      </c>
      <c r="C3830" s="35" t="s">
        <v>13452</v>
      </c>
      <c r="D3830" s="34"/>
      <c r="E3830" s="34"/>
      <c r="F3830" s="34"/>
      <c r="G3830" s="34"/>
    </row>
    <row r="3831" spans="1:7" x14ac:dyDescent="0.2">
      <c r="A3831" s="35" t="s">
        <v>13453</v>
      </c>
      <c r="B3831" s="35" t="s">
        <v>13454</v>
      </c>
      <c r="C3831" s="35" t="s">
        <v>13455</v>
      </c>
      <c r="D3831" s="34"/>
      <c r="E3831" s="34"/>
      <c r="F3831" s="34"/>
      <c r="G3831" s="34"/>
    </row>
    <row r="3832" spans="1:7" x14ac:dyDescent="0.2">
      <c r="A3832" s="35" t="s">
        <v>7802</v>
      </c>
      <c r="B3832" s="35" t="s">
        <v>13456</v>
      </c>
      <c r="C3832" s="35" t="s">
        <v>13457</v>
      </c>
      <c r="D3832" s="34"/>
      <c r="E3832" s="34"/>
      <c r="F3832" s="34"/>
      <c r="G3832" s="34"/>
    </row>
    <row r="3833" spans="1:7" x14ac:dyDescent="0.2">
      <c r="A3833" s="35" t="s">
        <v>13458</v>
      </c>
      <c r="B3833" s="35" t="s">
        <v>13459</v>
      </c>
      <c r="C3833" s="35" t="s">
        <v>13460</v>
      </c>
      <c r="D3833" s="34"/>
      <c r="E3833" s="34"/>
      <c r="F3833" s="34"/>
      <c r="G3833" s="34"/>
    </row>
    <row r="3834" spans="1:7" x14ac:dyDescent="0.2">
      <c r="A3834" s="35" t="s">
        <v>13461</v>
      </c>
      <c r="B3834" s="35" t="s">
        <v>4634</v>
      </c>
      <c r="C3834" s="35" t="s">
        <v>13462</v>
      </c>
      <c r="D3834" s="34"/>
      <c r="E3834" s="34"/>
      <c r="F3834" s="34"/>
      <c r="G3834" s="34"/>
    </row>
    <row r="3835" spans="1:7" x14ac:dyDescent="0.2">
      <c r="A3835" s="35" t="s">
        <v>13463</v>
      </c>
      <c r="B3835" s="35" t="s">
        <v>13464</v>
      </c>
      <c r="C3835" s="35" t="s">
        <v>13465</v>
      </c>
      <c r="D3835" s="34"/>
      <c r="E3835" s="34"/>
      <c r="F3835" s="34"/>
      <c r="G3835" s="34"/>
    </row>
    <row r="3836" spans="1:7" x14ac:dyDescent="0.2">
      <c r="A3836" s="35" t="s">
        <v>13466</v>
      </c>
      <c r="B3836" s="35" t="s">
        <v>13467</v>
      </c>
      <c r="C3836" s="35" t="s">
        <v>13468</v>
      </c>
      <c r="D3836" s="34"/>
      <c r="E3836" s="34"/>
      <c r="F3836" s="34"/>
      <c r="G3836" s="34"/>
    </row>
    <row r="3837" spans="1:7" x14ac:dyDescent="0.2">
      <c r="A3837" s="35" t="s">
        <v>13469</v>
      </c>
      <c r="B3837" s="35" t="s">
        <v>13470</v>
      </c>
      <c r="C3837" s="35" t="s">
        <v>13471</v>
      </c>
      <c r="D3837" s="34"/>
      <c r="E3837" s="34"/>
      <c r="F3837" s="34"/>
      <c r="G3837" s="34"/>
    </row>
    <row r="3838" spans="1:7" x14ac:dyDescent="0.2">
      <c r="A3838" s="35" t="s">
        <v>6990</v>
      </c>
      <c r="B3838" s="35" t="s">
        <v>13472</v>
      </c>
      <c r="C3838" s="35" t="s">
        <v>13473</v>
      </c>
      <c r="D3838" s="34"/>
      <c r="E3838" s="34"/>
      <c r="F3838" s="34"/>
      <c r="G3838" s="34"/>
    </row>
    <row r="3839" spans="1:7" x14ac:dyDescent="0.2">
      <c r="A3839" s="35" t="s">
        <v>6324</v>
      </c>
      <c r="B3839" s="35" t="s">
        <v>13474</v>
      </c>
      <c r="C3839" s="35" t="s">
        <v>13475</v>
      </c>
      <c r="D3839" s="34"/>
      <c r="E3839" s="34"/>
      <c r="F3839" s="34"/>
      <c r="G3839" s="34"/>
    </row>
    <row r="3840" spans="1:7" x14ac:dyDescent="0.2">
      <c r="A3840" s="35" t="s">
        <v>13476</v>
      </c>
      <c r="B3840" s="35" t="s">
        <v>13477</v>
      </c>
      <c r="C3840" s="35" t="s">
        <v>13478</v>
      </c>
      <c r="D3840" s="34"/>
      <c r="E3840" s="34"/>
      <c r="F3840" s="34"/>
      <c r="G3840" s="34"/>
    </row>
    <row r="3841" spans="1:7" x14ac:dyDescent="0.2">
      <c r="A3841" s="35" t="s">
        <v>13479</v>
      </c>
      <c r="B3841" s="35" t="s">
        <v>4575</v>
      </c>
      <c r="C3841" s="35" t="s">
        <v>13480</v>
      </c>
      <c r="D3841" s="34"/>
      <c r="E3841" s="34"/>
      <c r="F3841" s="34"/>
      <c r="G3841" s="34"/>
    </row>
    <row r="3842" spans="1:7" x14ac:dyDescent="0.2">
      <c r="A3842" s="35" t="s">
        <v>13481</v>
      </c>
      <c r="B3842" s="35" t="s">
        <v>13482</v>
      </c>
      <c r="C3842" s="35" t="s">
        <v>13483</v>
      </c>
      <c r="D3842" s="34"/>
      <c r="E3842" s="34"/>
      <c r="F3842" s="34"/>
      <c r="G3842" s="34"/>
    </row>
    <row r="3843" spans="1:7" x14ac:dyDescent="0.2">
      <c r="A3843" s="35" t="s">
        <v>13484</v>
      </c>
      <c r="B3843" s="35" t="s">
        <v>13485</v>
      </c>
      <c r="C3843" s="35" t="s">
        <v>13486</v>
      </c>
      <c r="D3843" s="34"/>
      <c r="E3843" s="34"/>
      <c r="F3843" s="34"/>
      <c r="G3843" s="34"/>
    </row>
    <row r="3844" spans="1:7" x14ac:dyDescent="0.2">
      <c r="A3844" s="35" t="s">
        <v>13487</v>
      </c>
      <c r="B3844" s="35" t="s">
        <v>13488</v>
      </c>
      <c r="C3844" s="35" t="s">
        <v>13489</v>
      </c>
      <c r="D3844" s="34"/>
      <c r="E3844" s="34"/>
      <c r="F3844" s="34"/>
      <c r="G3844" s="34"/>
    </row>
    <row r="3845" spans="1:7" x14ac:dyDescent="0.2">
      <c r="A3845" s="35" t="s">
        <v>13490</v>
      </c>
      <c r="B3845" s="35" t="s">
        <v>13491</v>
      </c>
      <c r="C3845" s="35" t="s">
        <v>13492</v>
      </c>
      <c r="D3845" s="34"/>
      <c r="E3845" s="34"/>
      <c r="F3845" s="34"/>
      <c r="G3845" s="34"/>
    </row>
    <row r="3846" spans="1:7" x14ac:dyDescent="0.2">
      <c r="A3846" s="35" t="s">
        <v>3713</v>
      </c>
      <c r="B3846" s="35" t="s">
        <v>13493</v>
      </c>
      <c r="C3846" s="35" t="s">
        <v>13494</v>
      </c>
      <c r="D3846" s="34"/>
      <c r="E3846" s="34"/>
      <c r="F3846" s="34"/>
      <c r="G3846" s="34"/>
    </row>
    <row r="3847" spans="1:7" x14ac:dyDescent="0.2">
      <c r="A3847" s="35" t="s">
        <v>13495</v>
      </c>
      <c r="B3847" s="35" t="s">
        <v>13496</v>
      </c>
      <c r="C3847" s="35" t="s">
        <v>13497</v>
      </c>
      <c r="D3847" s="34"/>
      <c r="E3847" s="34"/>
      <c r="F3847" s="34"/>
      <c r="G3847" s="34"/>
    </row>
    <row r="3848" spans="1:7" x14ac:dyDescent="0.2">
      <c r="A3848" s="35" t="s">
        <v>13498</v>
      </c>
      <c r="B3848" s="35" t="s">
        <v>13499</v>
      </c>
      <c r="C3848" s="35" t="s">
        <v>13500</v>
      </c>
      <c r="D3848" s="34"/>
      <c r="E3848" s="34"/>
      <c r="F3848" s="34"/>
      <c r="G3848" s="34"/>
    </row>
    <row r="3849" spans="1:7" x14ac:dyDescent="0.2">
      <c r="A3849" s="35" t="s">
        <v>13501</v>
      </c>
      <c r="B3849" s="35" t="s">
        <v>13502</v>
      </c>
      <c r="C3849" s="35" t="s">
        <v>13503</v>
      </c>
      <c r="D3849" s="34"/>
      <c r="E3849" s="34"/>
      <c r="F3849" s="34"/>
      <c r="G3849" s="34"/>
    </row>
    <row r="3850" spans="1:7" x14ac:dyDescent="0.2">
      <c r="A3850" s="35" t="s">
        <v>13504</v>
      </c>
      <c r="B3850" s="35" t="s">
        <v>13505</v>
      </c>
      <c r="C3850" s="35" t="s">
        <v>13506</v>
      </c>
      <c r="D3850" s="34"/>
      <c r="E3850" s="34"/>
      <c r="F3850" s="34"/>
      <c r="G3850" s="34"/>
    </row>
    <row r="3851" spans="1:7" x14ac:dyDescent="0.2">
      <c r="A3851" s="35" t="s">
        <v>13507</v>
      </c>
      <c r="B3851" s="35" t="s">
        <v>13508</v>
      </c>
      <c r="C3851" s="35" t="s">
        <v>13509</v>
      </c>
      <c r="D3851" s="34"/>
      <c r="E3851" s="34"/>
      <c r="F3851" s="34"/>
      <c r="G3851" s="34"/>
    </row>
    <row r="3852" spans="1:7" x14ac:dyDescent="0.2">
      <c r="A3852" s="35" t="s">
        <v>13510</v>
      </c>
      <c r="B3852" s="35" t="s">
        <v>13511</v>
      </c>
      <c r="C3852" s="35" t="s">
        <v>13512</v>
      </c>
      <c r="D3852" s="34"/>
      <c r="E3852" s="34"/>
      <c r="F3852" s="34"/>
      <c r="G3852" s="34"/>
    </row>
    <row r="3853" spans="1:7" x14ac:dyDescent="0.2">
      <c r="A3853" s="35" t="s">
        <v>13513</v>
      </c>
      <c r="B3853" s="35" t="s">
        <v>13514</v>
      </c>
      <c r="C3853" s="35" t="s">
        <v>13515</v>
      </c>
      <c r="D3853" s="34"/>
      <c r="E3853" s="34"/>
      <c r="F3853" s="34"/>
      <c r="G3853" s="34"/>
    </row>
    <row r="3854" spans="1:7" x14ac:dyDescent="0.2">
      <c r="A3854" s="35" t="s">
        <v>13296</v>
      </c>
      <c r="B3854" s="35" t="s">
        <v>13516</v>
      </c>
      <c r="C3854" s="35" t="s">
        <v>13517</v>
      </c>
      <c r="D3854" s="34"/>
      <c r="E3854" s="34"/>
      <c r="F3854" s="34"/>
      <c r="G3854" s="34"/>
    </row>
    <row r="3855" spans="1:7" x14ac:dyDescent="0.2">
      <c r="A3855" s="35" t="s">
        <v>13518</v>
      </c>
      <c r="B3855" s="35" t="s">
        <v>13519</v>
      </c>
      <c r="C3855" s="35" t="s">
        <v>13520</v>
      </c>
      <c r="D3855" s="34"/>
      <c r="E3855" s="34"/>
      <c r="F3855" s="34"/>
      <c r="G3855" s="34"/>
    </row>
    <row r="3856" spans="1:7" x14ac:dyDescent="0.2">
      <c r="A3856" s="35" t="s">
        <v>13521</v>
      </c>
      <c r="B3856" s="35" t="s">
        <v>13522</v>
      </c>
      <c r="C3856" s="35" t="s">
        <v>13523</v>
      </c>
      <c r="D3856" s="34"/>
      <c r="E3856" s="34"/>
      <c r="F3856" s="34"/>
      <c r="G3856" s="34"/>
    </row>
    <row r="3857" spans="1:7" x14ac:dyDescent="0.2">
      <c r="A3857" s="35" t="s">
        <v>13524</v>
      </c>
      <c r="B3857" s="35" t="s">
        <v>4979</v>
      </c>
      <c r="C3857" s="35" t="s">
        <v>13525</v>
      </c>
      <c r="D3857" s="34"/>
      <c r="E3857" s="34"/>
      <c r="F3857" s="34"/>
      <c r="G3857" s="34"/>
    </row>
    <row r="3858" spans="1:7" x14ac:dyDescent="0.2">
      <c r="A3858" s="35" t="s">
        <v>13526</v>
      </c>
      <c r="B3858" s="35" t="s">
        <v>13527</v>
      </c>
      <c r="C3858" s="35" t="s">
        <v>13528</v>
      </c>
      <c r="D3858" s="34"/>
      <c r="E3858" s="34"/>
      <c r="F3858" s="34"/>
      <c r="G3858" s="34"/>
    </row>
    <row r="3859" spans="1:7" x14ac:dyDescent="0.2">
      <c r="A3859" s="35" t="s">
        <v>13529</v>
      </c>
      <c r="B3859" s="35" t="s">
        <v>13530</v>
      </c>
      <c r="C3859" s="35" t="s">
        <v>13531</v>
      </c>
      <c r="D3859" s="34"/>
      <c r="E3859" s="34"/>
      <c r="F3859" s="34"/>
      <c r="G3859" s="34"/>
    </row>
    <row r="3860" spans="1:7" x14ac:dyDescent="0.2">
      <c r="A3860" s="35" t="s">
        <v>13532</v>
      </c>
      <c r="B3860" s="35" t="s">
        <v>13533</v>
      </c>
      <c r="C3860" s="35" t="s">
        <v>13534</v>
      </c>
      <c r="D3860" s="34"/>
      <c r="E3860" s="34"/>
      <c r="F3860" s="34"/>
      <c r="G3860" s="34"/>
    </row>
    <row r="3861" spans="1:7" x14ac:dyDescent="0.2">
      <c r="A3861" s="35" t="s">
        <v>13535</v>
      </c>
      <c r="B3861" s="35" t="s">
        <v>13536</v>
      </c>
      <c r="C3861" s="35" t="s">
        <v>13537</v>
      </c>
      <c r="D3861" s="34"/>
      <c r="E3861" s="34"/>
      <c r="F3861" s="34"/>
      <c r="G3861" s="34"/>
    </row>
    <row r="3862" spans="1:7" x14ac:dyDescent="0.2">
      <c r="A3862" s="35" t="s">
        <v>13538</v>
      </c>
      <c r="B3862" s="35" t="s">
        <v>13539</v>
      </c>
      <c r="C3862" s="35" t="s">
        <v>13540</v>
      </c>
      <c r="D3862" s="34"/>
      <c r="E3862" s="34"/>
      <c r="F3862" s="34"/>
      <c r="G3862" s="34"/>
    </row>
    <row r="3863" spans="1:7" x14ac:dyDescent="0.2">
      <c r="A3863" s="35" t="s">
        <v>13541</v>
      </c>
      <c r="B3863" s="35" t="s">
        <v>13542</v>
      </c>
      <c r="C3863" s="35" t="s">
        <v>13543</v>
      </c>
      <c r="D3863" s="34"/>
      <c r="E3863" s="34"/>
      <c r="F3863" s="34"/>
      <c r="G3863" s="34"/>
    </row>
    <row r="3864" spans="1:7" x14ac:dyDescent="0.2">
      <c r="A3864" s="35" t="s">
        <v>13544</v>
      </c>
      <c r="B3864" s="35" t="s">
        <v>13545</v>
      </c>
      <c r="C3864" s="35" t="s">
        <v>13546</v>
      </c>
      <c r="D3864" s="34"/>
      <c r="E3864" s="34"/>
      <c r="F3864" s="34"/>
      <c r="G3864" s="34"/>
    </row>
    <row r="3865" spans="1:7" x14ac:dyDescent="0.2">
      <c r="A3865" s="35" t="s">
        <v>13547</v>
      </c>
      <c r="B3865" s="35" t="s">
        <v>13548</v>
      </c>
      <c r="C3865" s="35" t="s">
        <v>13549</v>
      </c>
      <c r="D3865" s="34"/>
      <c r="E3865" s="34"/>
      <c r="F3865" s="34"/>
      <c r="G3865" s="34"/>
    </row>
    <row r="3866" spans="1:7" x14ac:dyDescent="0.2">
      <c r="A3866" s="35" t="s">
        <v>11449</v>
      </c>
      <c r="B3866" s="35" t="s">
        <v>13550</v>
      </c>
      <c r="C3866" s="35" t="s">
        <v>13551</v>
      </c>
      <c r="D3866" s="34"/>
      <c r="E3866" s="34"/>
      <c r="F3866" s="34"/>
      <c r="G3866" s="34"/>
    </row>
    <row r="3867" spans="1:7" x14ac:dyDescent="0.2">
      <c r="A3867" s="35" t="s">
        <v>13552</v>
      </c>
      <c r="B3867" s="35" t="s">
        <v>13553</v>
      </c>
      <c r="C3867" s="35" t="s">
        <v>13554</v>
      </c>
      <c r="D3867" s="34"/>
      <c r="E3867" s="34"/>
      <c r="F3867" s="34"/>
      <c r="G3867" s="34"/>
    </row>
    <row r="3868" spans="1:7" x14ac:dyDescent="0.2">
      <c r="A3868" s="35" t="s">
        <v>13555</v>
      </c>
      <c r="B3868" s="35" t="s">
        <v>13556</v>
      </c>
      <c r="C3868" s="35" t="s">
        <v>13557</v>
      </c>
      <c r="D3868" s="34"/>
      <c r="E3868" s="34"/>
      <c r="F3868" s="34"/>
      <c r="G3868" s="34"/>
    </row>
    <row r="3869" spans="1:7" x14ac:dyDescent="0.2">
      <c r="A3869" s="35" t="s">
        <v>13558</v>
      </c>
      <c r="B3869" s="35" t="s">
        <v>2372</v>
      </c>
      <c r="C3869" s="35" t="s">
        <v>13559</v>
      </c>
      <c r="D3869" s="34"/>
      <c r="E3869" s="34"/>
      <c r="F3869" s="34"/>
      <c r="G3869" s="34"/>
    </row>
    <row r="3870" spans="1:7" x14ac:dyDescent="0.2">
      <c r="A3870" s="35" t="s">
        <v>13560</v>
      </c>
      <c r="B3870" s="35" t="s">
        <v>13561</v>
      </c>
      <c r="C3870" s="35" t="s">
        <v>13562</v>
      </c>
      <c r="D3870" s="34"/>
      <c r="E3870" s="34"/>
      <c r="F3870" s="34"/>
      <c r="G3870" s="34"/>
    </row>
    <row r="3871" spans="1:7" x14ac:dyDescent="0.2">
      <c r="A3871" s="35" t="s">
        <v>13563</v>
      </c>
      <c r="B3871" s="35" t="s">
        <v>13564</v>
      </c>
      <c r="C3871" s="35" t="s">
        <v>13565</v>
      </c>
      <c r="D3871" s="34"/>
      <c r="E3871" s="34"/>
      <c r="F3871" s="34"/>
      <c r="G3871" s="34"/>
    </row>
    <row r="3872" spans="1:7" x14ac:dyDescent="0.2">
      <c r="A3872" s="35" t="s">
        <v>4100</v>
      </c>
      <c r="B3872" s="35" t="s">
        <v>13566</v>
      </c>
      <c r="C3872" s="35" t="s">
        <v>13567</v>
      </c>
      <c r="D3872" s="34"/>
      <c r="E3872" s="34"/>
      <c r="F3872" s="34"/>
      <c r="G3872" s="34"/>
    </row>
    <row r="3873" spans="1:7" x14ac:dyDescent="0.2">
      <c r="A3873" s="35" t="s">
        <v>13568</v>
      </c>
      <c r="B3873" s="35" t="s">
        <v>13569</v>
      </c>
      <c r="C3873" s="35" t="s">
        <v>13570</v>
      </c>
      <c r="D3873" s="34"/>
      <c r="E3873" s="34"/>
      <c r="F3873" s="34"/>
      <c r="G3873" s="34"/>
    </row>
    <row r="3874" spans="1:7" x14ac:dyDescent="0.2">
      <c r="A3874" s="35" t="s">
        <v>13571</v>
      </c>
      <c r="B3874" s="35" t="s">
        <v>13572</v>
      </c>
      <c r="C3874" s="35" t="s">
        <v>13573</v>
      </c>
      <c r="D3874" s="34"/>
      <c r="E3874" s="34"/>
      <c r="F3874" s="34"/>
      <c r="G3874" s="34"/>
    </row>
    <row r="3875" spans="1:7" x14ac:dyDescent="0.2">
      <c r="A3875" s="35" t="s">
        <v>13574</v>
      </c>
      <c r="B3875" s="35" t="s">
        <v>13575</v>
      </c>
      <c r="C3875" s="35" t="s">
        <v>13576</v>
      </c>
      <c r="D3875" s="34"/>
      <c r="E3875" s="34"/>
      <c r="F3875" s="34"/>
      <c r="G3875" s="34"/>
    </row>
    <row r="3876" spans="1:7" x14ac:dyDescent="0.2">
      <c r="A3876" s="35" t="s">
        <v>13577</v>
      </c>
      <c r="B3876" s="35" t="s">
        <v>13578</v>
      </c>
      <c r="C3876" s="35" t="s">
        <v>4375</v>
      </c>
      <c r="D3876" s="34"/>
      <c r="E3876" s="34"/>
      <c r="F3876" s="34"/>
      <c r="G3876" s="34"/>
    </row>
    <row r="3877" spans="1:7" x14ac:dyDescent="0.2">
      <c r="A3877" s="35" t="s">
        <v>13579</v>
      </c>
      <c r="B3877" s="35" t="s">
        <v>13580</v>
      </c>
      <c r="C3877" s="35" t="s">
        <v>13581</v>
      </c>
      <c r="D3877" s="34"/>
      <c r="E3877" s="34"/>
      <c r="F3877" s="34"/>
      <c r="G3877" s="34"/>
    </row>
    <row r="3878" spans="1:7" x14ac:dyDescent="0.2">
      <c r="A3878" s="35" t="s">
        <v>13582</v>
      </c>
      <c r="B3878" s="35" t="s">
        <v>13583</v>
      </c>
      <c r="C3878" s="35" t="s">
        <v>13584</v>
      </c>
      <c r="D3878" s="34"/>
      <c r="E3878" s="34"/>
      <c r="F3878" s="34"/>
      <c r="G3878" s="34"/>
    </row>
    <row r="3879" spans="1:7" x14ac:dyDescent="0.2">
      <c r="A3879" s="35" t="s">
        <v>9997</v>
      </c>
      <c r="B3879" s="35" t="s">
        <v>13585</v>
      </c>
      <c r="C3879" s="35" t="s">
        <v>13586</v>
      </c>
      <c r="D3879" s="34"/>
      <c r="E3879" s="34"/>
      <c r="F3879" s="34"/>
      <c r="G3879" s="34"/>
    </row>
    <row r="3880" spans="1:7" x14ac:dyDescent="0.2">
      <c r="A3880" s="35" t="s">
        <v>13587</v>
      </c>
      <c r="B3880" s="35" t="s">
        <v>13588</v>
      </c>
      <c r="C3880" s="35" t="s">
        <v>13589</v>
      </c>
      <c r="D3880" s="34"/>
      <c r="E3880" s="34"/>
      <c r="F3880" s="34"/>
      <c r="G3880" s="34"/>
    </row>
    <row r="3881" spans="1:7" x14ac:dyDescent="0.2">
      <c r="A3881" s="35" t="s">
        <v>13590</v>
      </c>
      <c r="B3881" s="35" t="s">
        <v>13591</v>
      </c>
      <c r="C3881" s="35" t="s">
        <v>13592</v>
      </c>
      <c r="D3881" s="34"/>
      <c r="E3881" s="34"/>
      <c r="F3881" s="34"/>
      <c r="G3881" s="34"/>
    </row>
    <row r="3882" spans="1:7" x14ac:dyDescent="0.2">
      <c r="A3882" s="35" t="s">
        <v>13593</v>
      </c>
      <c r="B3882" s="35" t="s">
        <v>13594</v>
      </c>
      <c r="C3882" s="35" t="s">
        <v>13595</v>
      </c>
      <c r="D3882" s="34"/>
      <c r="E3882" s="34"/>
      <c r="F3882" s="34"/>
      <c r="G3882" s="34"/>
    </row>
    <row r="3883" spans="1:7" x14ac:dyDescent="0.2">
      <c r="A3883" s="35" t="s">
        <v>13596</v>
      </c>
      <c r="B3883" s="35" t="s">
        <v>13597</v>
      </c>
      <c r="C3883" s="35" t="s">
        <v>13598</v>
      </c>
      <c r="D3883" s="34"/>
      <c r="E3883" s="34"/>
      <c r="F3883" s="34"/>
      <c r="G3883" s="34"/>
    </row>
    <row r="3884" spans="1:7" x14ac:dyDescent="0.2">
      <c r="A3884" s="35" t="s">
        <v>13599</v>
      </c>
      <c r="B3884" s="35" t="s">
        <v>13600</v>
      </c>
      <c r="C3884" s="35" t="s">
        <v>13601</v>
      </c>
      <c r="D3884" s="34"/>
      <c r="E3884" s="34"/>
      <c r="F3884" s="34"/>
      <c r="G3884" s="34"/>
    </row>
    <row r="3885" spans="1:7" x14ac:dyDescent="0.2">
      <c r="A3885" s="35" t="s">
        <v>13602</v>
      </c>
      <c r="B3885" s="35" t="s">
        <v>13603</v>
      </c>
      <c r="C3885" s="35" t="s">
        <v>13604</v>
      </c>
      <c r="D3885" s="34"/>
      <c r="E3885" s="34"/>
      <c r="F3885" s="34"/>
      <c r="G3885" s="34"/>
    </row>
    <row r="3886" spans="1:7" x14ac:dyDescent="0.2">
      <c r="A3886" s="35" t="s">
        <v>13605</v>
      </c>
      <c r="B3886" s="35" t="s">
        <v>13606</v>
      </c>
      <c r="C3886" s="35" t="s">
        <v>13607</v>
      </c>
      <c r="D3886" s="34"/>
      <c r="E3886" s="34"/>
      <c r="F3886" s="34"/>
      <c r="G3886" s="34"/>
    </row>
    <row r="3887" spans="1:7" x14ac:dyDescent="0.2">
      <c r="A3887" s="35" t="s">
        <v>13608</v>
      </c>
      <c r="B3887" s="35" t="s">
        <v>13609</v>
      </c>
      <c r="C3887" s="35" t="s">
        <v>13610</v>
      </c>
      <c r="D3887" s="34"/>
      <c r="E3887" s="34"/>
      <c r="F3887" s="34"/>
      <c r="G3887" s="34"/>
    </row>
    <row r="3888" spans="1:7" x14ac:dyDescent="0.2">
      <c r="A3888" s="35" t="s">
        <v>13611</v>
      </c>
      <c r="B3888" s="35" t="s">
        <v>13612</v>
      </c>
      <c r="C3888" s="35" t="s">
        <v>13613</v>
      </c>
      <c r="D3888" s="34"/>
      <c r="E3888" s="34"/>
      <c r="F3888" s="34"/>
      <c r="G3888" s="34"/>
    </row>
    <row r="3889" spans="1:7" x14ac:dyDescent="0.2">
      <c r="A3889" s="35" t="s">
        <v>13614</v>
      </c>
      <c r="B3889" s="35" t="s">
        <v>13615</v>
      </c>
      <c r="C3889" s="35" t="s">
        <v>13616</v>
      </c>
      <c r="D3889" s="34"/>
      <c r="E3889" s="34"/>
      <c r="F3889" s="34"/>
      <c r="G3889" s="34"/>
    </row>
    <row r="3890" spans="1:7" x14ac:dyDescent="0.2">
      <c r="A3890" s="35" t="s">
        <v>13617</v>
      </c>
      <c r="B3890" s="35" t="s">
        <v>13618</v>
      </c>
      <c r="C3890" s="35" t="s">
        <v>13619</v>
      </c>
      <c r="D3890" s="34"/>
      <c r="E3890" s="34"/>
      <c r="F3890" s="34"/>
      <c r="G3890" s="34"/>
    </row>
    <row r="3891" spans="1:7" x14ac:dyDescent="0.2">
      <c r="A3891" s="35" t="s">
        <v>13620</v>
      </c>
      <c r="B3891" s="35" t="s">
        <v>13621</v>
      </c>
      <c r="C3891" s="35" t="s">
        <v>13622</v>
      </c>
      <c r="D3891" s="34"/>
      <c r="E3891" s="34"/>
      <c r="F3891" s="34"/>
      <c r="G3891" s="34"/>
    </row>
    <row r="3892" spans="1:7" x14ac:dyDescent="0.2">
      <c r="A3892" s="35" t="s">
        <v>13623</v>
      </c>
      <c r="B3892" s="35" t="s">
        <v>13624</v>
      </c>
      <c r="C3892" s="35" t="s">
        <v>13625</v>
      </c>
      <c r="D3892" s="34"/>
      <c r="E3892" s="34"/>
      <c r="F3892" s="34"/>
      <c r="G3892" s="34"/>
    </row>
    <row r="3893" spans="1:7" x14ac:dyDescent="0.2">
      <c r="A3893" s="35" t="s">
        <v>13626</v>
      </c>
      <c r="B3893" s="35" t="s">
        <v>13627</v>
      </c>
      <c r="C3893" s="35" t="s">
        <v>13628</v>
      </c>
      <c r="D3893" s="34"/>
      <c r="E3893" s="34"/>
      <c r="F3893" s="34"/>
      <c r="G3893" s="34"/>
    </row>
    <row r="3894" spans="1:7" x14ac:dyDescent="0.2">
      <c r="A3894" s="35" t="s">
        <v>13629</v>
      </c>
      <c r="B3894" s="35" t="s">
        <v>13630</v>
      </c>
      <c r="C3894" s="35" t="s">
        <v>13631</v>
      </c>
      <c r="D3894" s="34"/>
      <c r="E3894" s="34"/>
      <c r="F3894" s="34"/>
      <c r="G3894" s="34"/>
    </row>
    <row r="3895" spans="1:7" x14ac:dyDescent="0.2">
      <c r="A3895" s="35" t="s">
        <v>13632</v>
      </c>
      <c r="B3895" s="35" t="s">
        <v>13633</v>
      </c>
      <c r="C3895" s="35" t="s">
        <v>13634</v>
      </c>
      <c r="D3895" s="34"/>
      <c r="E3895" s="34"/>
      <c r="F3895" s="34"/>
      <c r="G3895" s="34"/>
    </row>
    <row r="3896" spans="1:7" x14ac:dyDescent="0.2">
      <c r="A3896" s="35" t="s">
        <v>13635</v>
      </c>
      <c r="B3896" s="35" t="s">
        <v>13636</v>
      </c>
      <c r="C3896" s="35" t="s">
        <v>13637</v>
      </c>
      <c r="D3896" s="34"/>
      <c r="E3896" s="34"/>
      <c r="F3896" s="34"/>
      <c r="G3896" s="34"/>
    </row>
    <row r="3897" spans="1:7" x14ac:dyDescent="0.2">
      <c r="A3897" s="35" t="s">
        <v>13638</v>
      </c>
      <c r="B3897" s="35" t="s">
        <v>13639</v>
      </c>
      <c r="C3897" s="35" t="s">
        <v>13640</v>
      </c>
      <c r="D3897" s="34"/>
      <c r="E3897" s="34"/>
      <c r="F3897" s="34"/>
      <c r="G3897" s="34"/>
    </row>
    <row r="3898" spans="1:7" x14ac:dyDescent="0.2">
      <c r="A3898" s="35" t="s">
        <v>13641</v>
      </c>
      <c r="B3898" s="35" t="s">
        <v>13642</v>
      </c>
      <c r="C3898" s="35" t="s">
        <v>13643</v>
      </c>
      <c r="D3898" s="34"/>
      <c r="E3898" s="34"/>
      <c r="F3898" s="34"/>
      <c r="G3898" s="34"/>
    </row>
    <row r="3899" spans="1:7" x14ac:dyDescent="0.2">
      <c r="A3899" s="35" t="s">
        <v>13644</v>
      </c>
      <c r="B3899" s="35" t="s">
        <v>13645</v>
      </c>
      <c r="C3899" s="35" t="s">
        <v>13646</v>
      </c>
      <c r="D3899" s="34"/>
      <c r="E3899" s="34"/>
      <c r="F3899" s="34"/>
      <c r="G3899" s="34"/>
    </row>
    <row r="3900" spans="1:7" x14ac:dyDescent="0.2">
      <c r="A3900" s="35" t="s">
        <v>13647</v>
      </c>
      <c r="B3900" s="35" t="s">
        <v>13648</v>
      </c>
      <c r="C3900" s="35" t="s">
        <v>13649</v>
      </c>
      <c r="D3900" s="34"/>
      <c r="E3900" s="34"/>
      <c r="F3900" s="34"/>
      <c r="G3900" s="34"/>
    </row>
    <row r="3901" spans="1:7" x14ac:dyDescent="0.2">
      <c r="A3901" s="35" t="s">
        <v>13650</v>
      </c>
      <c r="B3901" s="35" t="s">
        <v>13651</v>
      </c>
      <c r="C3901" s="35" t="s">
        <v>13652</v>
      </c>
      <c r="D3901" s="34"/>
      <c r="E3901" s="34"/>
      <c r="F3901" s="34"/>
      <c r="G3901" s="34"/>
    </row>
    <row r="3902" spans="1:7" x14ac:dyDescent="0.2">
      <c r="A3902" s="35" t="s">
        <v>13653</v>
      </c>
      <c r="B3902" s="35" t="s">
        <v>13654</v>
      </c>
      <c r="C3902" s="35" t="s">
        <v>13655</v>
      </c>
      <c r="D3902" s="34"/>
      <c r="E3902" s="34"/>
      <c r="F3902" s="34"/>
      <c r="G3902" s="34"/>
    </row>
    <row r="3903" spans="1:7" x14ac:dyDescent="0.2">
      <c r="A3903" s="35" t="s">
        <v>13656</v>
      </c>
      <c r="B3903" s="35" t="s">
        <v>12651</v>
      </c>
      <c r="C3903" s="35" t="s">
        <v>13657</v>
      </c>
      <c r="D3903" s="34"/>
      <c r="E3903" s="34"/>
      <c r="F3903" s="34"/>
      <c r="G3903" s="34"/>
    </row>
    <row r="3904" spans="1:7" x14ac:dyDescent="0.2">
      <c r="A3904" s="35" t="s">
        <v>13658</v>
      </c>
      <c r="B3904" s="35" t="s">
        <v>13659</v>
      </c>
      <c r="C3904" s="35" t="s">
        <v>13660</v>
      </c>
      <c r="D3904" s="34"/>
      <c r="E3904" s="34"/>
      <c r="F3904" s="34"/>
      <c r="G3904" s="34"/>
    </row>
    <row r="3905" spans="1:7" x14ac:dyDescent="0.2">
      <c r="A3905" s="35" t="s">
        <v>13661</v>
      </c>
      <c r="B3905" s="35" t="s">
        <v>13662</v>
      </c>
      <c r="C3905" s="35" t="s">
        <v>13663</v>
      </c>
      <c r="D3905" s="34"/>
      <c r="E3905" s="34"/>
      <c r="F3905" s="34"/>
      <c r="G3905" s="34"/>
    </row>
    <row r="3906" spans="1:7" x14ac:dyDescent="0.2">
      <c r="A3906" s="35" t="s">
        <v>13664</v>
      </c>
      <c r="B3906" s="35" t="s">
        <v>13665</v>
      </c>
      <c r="C3906" s="35" t="s">
        <v>13666</v>
      </c>
      <c r="D3906" s="34"/>
      <c r="E3906" s="34"/>
      <c r="F3906" s="34"/>
      <c r="G3906" s="34"/>
    </row>
    <row r="3907" spans="1:7" x14ac:dyDescent="0.2">
      <c r="A3907" s="35" t="s">
        <v>13667</v>
      </c>
      <c r="B3907" s="35" t="s">
        <v>13668</v>
      </c>
      <c r="C3907" s="35" t="s">
        <v>13669</v>
      </c>
      <c r="D3907" s="34"/>
      <c r="E3907" s="34"/>
      <c r="F3907" s="34"/>
      <c r="G3907" s="34"/>
    </row>
    <row r="3908" spans="1:7" x14ac:dyDescent="0.2">
      <c r="A3908" s="35" t="s">
        <v>13670</v>
      </c>
      <c r="B3908" s="35" t="s">
        <v>13671</v>
      </c>
      <c r="C3908" s="35" t="s">
        <v>13672</v>
      </c>
      <c r="D3908" s="34"/>
      <c r="E3908" s="34"/>
      <c r="F3908" s="34"/>
      <c r="G3908" s="34"/>
    </row>
    <row r="3909" spans="1:7" x14ac:dyDescent="0.2">
      <c r="A3909" s="35" t="s">
        <v>13673</v>
      </c>
      <c r="B3909" s="35" t="s">
        <v>13674</v>
      </c>
      <c r="C3909" s="35" t="s">
        <v>13675</v>
      </c>
      <c r="D3909" s="34"/>
      <c r="E3909" s="34"/>
      <c r="F3909" s="34"/>
      <c r="G3909" s="34"/>
    </row>
    <row r="3910" spans="1:7" x14ac:dyDescent="0.2">
      <c r="A3910" s="35" t="s">
        <v>13676</v>
      </c>
      <c r="B3910" s="35" t="s">
        <v>13677</v>
      </c>
      <c r="C3910" s="35" t="s">
        <v>13678</v>
      </c>
      <c r="D3910" s="34"/>
      <c r="E3910" s="34"/>
      <c r="F3910" s="34"/>
      <c r="G3910" s="34"/>
    </row>
    <row r="3911" spans="1:7" x14ac:dyDescent="0.2">
      <c r="A3911" s="35" t="s">
        <v>13679</v>
      </c>
      <c r="B3911" s="35" t="s">
        <v>13680</v>
      </c>
      <c r="C3911" s="35" t="s">
        <v>13681</v>
      </c>
      <c r="D3911" s="34"/>
      <c r="E3911" s="34"/>
      <c r="F3911" s="34"/>
      <c r="G3911" s="34"/>
    </row>
    <row r="3912" spans="1:7" x14ac:dyDescent="0.2">
      <c r="A3912" s="35" t="s">
        <v>13682</v>
      </c>
      <c r="B3912" s="35" t="s">
        <v>13683</v>
      </c>
      <c r="C3912" s="35" t="s">
        <v>13684</v>
      </c>
      <c r="D3912" s="34"/>
      <c r="E3912" s="34"/>
      <c r="F3912" s="34"/>
      <c r="G3912" s="34"/>
    </row>
    <row r="3913" spans="1:7" x14ac:dyDescent="0.2">
      <c r="A3913" s="35" t="s">
        <v>13685</v>
      </c>
      <c r="B3913" s="35" t="s">
        <v>7673</v>
      </c>
      <c r="C3913" s="35" t="s">
        <v>13686</v>
      </c>
      <c r="D3913" s="34"/>
      <c r="E3913" s="34"/>
      <c r="F3913" s="34"/>
      <c r="G3913" s="34"/>
    </row>
    <row r="3914" spans="1:7" x14ac:dyDescent="0.2">
      <c r="A3914" s="35" t="s">
        <v>13687</v>
      </c>
      <c r="B3914" s="35" t="s">
        <v>13688</v>
      </c>
      <c r="C3914" s="35" t="s">
        <v>13689</v>
      </c>
      <c r="D3914" s="34"/>
      <c r="E3914" s="34"/>
      <c r="F3914" s="34"/>
      <c r="G3914" s="34"/>
    </row>
    <row r="3915" spans="1:7" x14ac:dyDescent="0.2">
      <c r="A3915" s="35" t="s">
        <v>13690</v>
      </c>
      <c r="B3915" s="35" t="s">
        <v>13691</v>
      </c>
      <c r="C3915" s="35" t="s">
        <v>13692</v>
      </c>
      <c r="D3915" s="34"/>
      <c r="E3915" s="34"/>
      <c r="F3915" s="34"/>
      <c r="G3915" s="34"/>
    </row>
    <row r="3916" spans="1:7" x14ac:dyDescent="0.2">
      <c r="A3916" s="35" t="s">
        <v>13693</v>
      </c>
      <c r="B3916" s="35" t="s">
        <v>13694</v>
      </c>
      <c r="C3916" s="35" t="s">
        <v>13695</v>
      </c>
      <c r="D3916" s="34"/>
      <c r="E3916" s="34"/>
      <c r="F3916" s="34"/>
      <c r="G3916" s="34"/>
    </row>
    <row r="3917" spans="1:7" x14ac:dyDescent="0.2">
      <c r="A3917" s="35" t="s">
        <v>13696</v>
      </c>
      <c r="B3917" s="35" t="s">
        <v>10485</v>
      </c>
      <c r="C3917" s="35" t="s">
        <v>13697</v>
      </c>
      <c r="D3917" s="34"/>
      <c r="E3917" s="34"/>
      <c r="F3917" s="34"/>
      <c r="G3917" s="34"/>
    </row>
    <row r="3918" spans="1:7" x14ac:dyDescent="0.2">
      <c r="A3918" s="35" t="s">
        <v>13698</v>
      </c>
      <c r="B3918" s="35" t="s">
        <v>13699</v>
      </c>
      <c r="C3918" s="35" t="s">
        <v>13700</v>
      </c>
      <c r="D3918" s="34"/>
      <c r="E3918" s="34"/>
      <c r="F3918" s="34"/>
      <c r="G3918" s="34"/>
    </row>
    <row r="3919" spans="1:7" x14ac:dyDescent="0.2">
      <c r="A3919" s="35" t="s">
        <v>13701</v>
      </c>
      <c r="B3919" s="35" t="s">
        <v>13702</v>
      </c>
      <c r="C3919" s="35" t="s">
        <v>13703</v>
      </c>
      <c r="D3919" s="34"/>
      <c r="E3919" s="34"/>
      <c r="F3919" s="34"/>
      <c r="G3919" s="34"/>
    </row>
    <row r="3920" spans="1:7" x14ac:dyDescent="0.2">
      <c r="A3920" s="35" t="s">
        <v>13704</v>
      </c>
      <c r="B3920" s="35" t="s">
        <v>13705</v>
      </c>
      <c r="C3920" s="35" t="s">
        <v>13706</v>
      </c>
      <c r="D3920" s="34"/>
      <c r="E3920" s="34"/>
      <c r="F3920" s="34"/>
      <c r="G3920" s="34"/>
    </row>
    <row r="3921" spans="1:7" x14ac:dyDescent="0.2">
      <c r="A3921" s="35" t="s">
        <v>13707</v>
      </c>
      <c r="B3921" s="35" t="s">
        <v>13708</v>
      </c>
      <c r="C3921" s="35" t="s">
        <v>13709</v>
      </c>
      <c r="D3921" s="34"/>
      <c r="E3921" s="34"/>
      <c r="F3921" s="34"/>
      <c r="G3921" s="34"/>
    </row>
    <row r="3922" spans="1:7" x14ac:dyDescent="0.2">
      <c r="A3922" s="35" t="s">
        <v>13710</v>
      </c>
      <c r="B3922" s="35" t="s">
        <v>13711</v>
      </c>
      <c r="C3922" s="35" t="s">
        <v>13712</v>
      </c>
      <c r="D3922" s="34"/>
      <c r="E3922" s="34"/>
      <c r="F3922" s="34"/>
      <c r="G3922" s="34"/>
    </row>
    <row r="3923" spans="1:7" x14ac:dyDescent="0.2">
      <c r="A3923" s="35" t="s">
        <v>13713</v>
      </c>
      <c r="B3923" s="35" t="s">
        <v>13714</v>
      </c>
      <c r="C3923" s="35" t="s">
        <v>13715</v>
      </c>
      <c r="D3923" s="34"/>
      <c r="E3923" s="34"/>
      <c r="F3923" s="34"/>
      <c r="G3923" s="34"/>
    </row>
    <row r="3924" spans="1:7" x14ac:dyDescent="0.2">
      <c r="A3924" s="35" t="s">
        <v>7036</v>
      </c>
      <c r="B3924" s="35" t="s">
        <v>13373</v>
      </c>
      <c r="C3924" s="35" t="s">
        <v>13716</v>
      </c>
      <c r="D3924" s="34"/>
      <c r="E3924" s="34"/>
      <c r="F3924" s="34"/>
      <c r="G3924" s="34"/>
    </row>
    <row r="3925" spans="1:7" x14ac:dyDescent="0.2">
      <c r="A3925" s="35" t="s">
        <v>13717</v>
      </c>
      <c r="B3925" s="35" t="s">
        <v>13718</v>
      </c>
      <c r="C3925" s="35" t="s">
        <v>13719</v>
      </c>
      <c r="D3925" s="34"/>
      <c r="E3925" s="34"/>
      <c r="F3925" s="34"/>
      <c r="G3925" s="34"/>
    </row>
    <row r="3926" spans="1:7" x14ac:dyDescent="0.2">
      <c r="A3926" s="35" t="s">
        <v>13720</v>
      </c>
      <c r="B3926" s="35" t="s">
        <v>8712</v>
      </c>
      <c r="C3926" s="35" t="s">
        <v>13721</v>
      </c>
      <c r="D3926" s="34"/>
      <c r="E3926" s="34"/>
      <c r="F3926" s="34"/>
      <c r="G3926" s="34"/>
    </row>
    <row r="3927" spans="1:7" x14ac:dyDescent="0.2">
      <c r="A3927" s="35" t="s">
        <v>13722</v>
      </c>
      <c r="B3927" s="35" t="s">
        <v>13723</v>
      </c>
      <c r="C3927" s="35" t="s">
        <v>13724</v>
      </c>
      <c r="D3927" s="34"/>
      <c r="E3927" s="34"/>
      <c r="F3927" s="34"/>
      <c r="G3927" s="34"/>
    </row>
    <row r="3928" spans="1:7" x14ac:dyDescent="0.2">
      <c r="A3928" s="35" t="s">
        <v>13725</v>
      </c>
      <c r="B3928" s="35" t="s">
        <v>13726</v>
      </c>
      <c r="C3928" s="35" t="s">
        <v>13727</v>
      </c>
      <c r="D3928" s="34"/>
      <c r="E3928" s="34"/>
      <c r="F3928" s="34"/>
      <c r="G3928" s="34"/>
    </row>
    <row r="3929" spans="1:7" x14ac:dyDescent="0.2">
      <c r="A3929" s="35" t="s">
        <v>13728</v>
      </c>
      <c r="B3929" s="35" t="s">
        <v>13729</v>
      </c>
      <c r="C3929" s="35" t="s">
        <v>13730</v>
      </c>
      <c r="D3929" s="34"/>
      <c r="E3929" s="34"/>
      <c r="F3929" s="34"/>
      <c r="G3929" s="34"/>
    </row>
    <row r="3930" spans="1:7" x14ac:dyDescent="0.2">
      <c r="A3930" s="35" t="s">
        <v>13731</v>
      </c>
      <c r="B3930" s="35" t="s">
        <v>13732</v>
      </c>
      <c r="C3930" s="35" t="s">
        <v>13733</v>
      </c>
      <c r="D3930" s="34"/>
      <c r="E3930" s="34"/>
      <c r="F3930" s="34"/>
      <c r="G3930" s="34"/>
    </row>
    <row r="3931" spans="1:7" x14ac:dyDescent="0.2">
      <c r="A3931" s="35" t="s">
        <v>13734</v>
      </c>
      <c r="B3931" s="35" t="s">
        <v>13735</v>
      </c>
      <c r="C3931" s="35" t="s">
        <v>13736</v>
      </c>
      <c r="D3931" s="34"/>
      <c r="E3931" s="34"/>
      <c r="F3931" s="34"/>
      <c r="G3931" s="34"/>
    </row>
    <row r="3932" spans="1:7" x14ac:dyDescent="0.2">
      <c r="A3932" s="35" t="s">
        <v>13737</v>
      </c>
      <c r="B3932" s="35" t="s">
        <v>13738</v>
      </c>
      <c r="C3932" s="35" t="s">
        <v>13739</v>
      </c>
      <c r="D3932" s="34"/>
      <c r="E3932" s="34"/>
      <c r="F3932" s="34"/>
      <c r="G3932" s="34"/>
    </row>
    <row r="3933" spans="1:7" x14ac:dyDescent="0.2">
      <c r="A3933" s="35" t="s">
        <v>13740</v>
      </c>
      <c r="B3933" s="35" t="s">
        <v>13741</v>
      </c>
      <c r="C3933" s="35" t="s">
        <v>13742</v>
      </c>
      <c r="D3933" s="34"/>
      <c r="E3933" s="34"/>
      <c r="F3933" s="34"/>
      <c r="G3933" s="34"/>
    </row>
    <row r="3934" spans="1:7" x14ac:dyDescent="0.2">
      <c r="A3934" s="35" t="s">
        <v>13743</v>
      </c>
      <c r="B3934" s="35" t="s">
        <v>13744</v>
      </c>
      <c r="C3934" s="35" t="s">
        <v>13745</v>
      </c>
      <c r="D3934" s="34"/>
      <c r="E3934" s="34"/>
      <c r="F3934" s="34"/>
      <c r="G3934" s="34"/>
    </row>
    <row r="3935" spans="1:7" x14ac:dyDescent="0.2">
      <c r="A3935" s="35" t="s">
        <v>13746</v>
      </c>
      <c r="B3935" s="35" t="s">
        <v>13747</v>
      </c>
      <c r="C3935" s="35" t="s">
        <v>13748</v>
      </c>
      <c r="D3935" s="34"/>
      <c r="E3935" s="34"/>
      <c r="F3935" s="34"/>
      <c r="G3935" s="34"/>
    </row>
    <row r="3936" spans="1:7" x14ac:dyDescent="0.2">
      <c r="A3936" s="35" t="s">
        <v>13749</v>
      </c>
      <c r="B3936" s="35" t="s">
        <v>13677</v>
      </c>
      <c r="C3936" s="35" t="s">
        <v>13750</v>
      </c>
      <c r="D3936" s="34"/>
      <c r="E3936" s="34"/>
      <c r="F3936" s="34"/>
      <c r="G3936" s="34"/>
    </row>
    <row r="3937" spans="1:7" x14ac:dyDescent="0.2">
      <c r="A3937" s="35" t="s">
        <v>13751</v>
      </c>
      <c r="B3937" s="35" t="s">
        <v>13752</v>
      </c>
      <c r="C3937" s="35" t="s">
        <v>13753</v>
      </c>
      <c r="D3937" s="34"/>
      <c r="E3937" s="34"/>
      <c r="F3937" s="34"/>
      <c r="G3937" s="34"/>
    </row>
    <row r="3938" spans="1:7" x14ac:dyDescent="0.2">
      <c r="A3938" s="35" t="s">
        <v>13754</v>
      </c>
      <c r="B3938" s="35" t="s">
        <v>13755</v>
      </c>
      <c r="C3938" s="35" t="s">
        <v>13756</v>
      </c>
      <c r="D3938" s="34"/>
      <c r="E3938" s="34"/>
      <c r="F3938" s="34"/>
      <c r="G3938" s="34"/>
    </row>
    <row r="3939" spans="1:7" x14ac:dyDescent="0.2">
      <c r="A3939" s="35" t="s">
        <v>13757</v>
      </c>
      <c r="B3939" s="35" t="s">
        <v>13758</v>
      </c>
      <c r="C3939" s="35" t="s">
        <v>13759</v>
      </c>
      <c r="D3939" s="34"/>
      <c r="E3939" s="34"/>
      <c r="F3939" s="34"/>
      <c r="G3939" s="34"/>
    </row>
    <row r="3940" spans="1:7" x14ac:dyDescent="0.2">
      <c r="A3940" s="35" t="s">
        <v>13760</v>
      </c>
      <c r="B3940" s="35" t="s">
        <v>3099</v>
      </c>
      <c r="C3940" s="35" t="s">
        <v>13761</v>
      </c>
      <c r="D3940" s="34"/>
      <c r="E3940" s="34"/>
      <c r="F3940" s="34"/>
      <c r="G3940" s="34"/>
    </row>
    <row r="3941" spans="1:7" x14ac:dyDescent="0.2">
      <c r="A3941" s="35" t="s">
        <v>13762</v>
      </c>
      <c r="B3941" s="35" t="s">
        <v>13763</v>
      </c>
      <c r="C3941" s="35" t="s">
        <v>13764</v>
      </c>
      <c r="D3941" s="34"/>
      <c r="E3941" s="34"/>
      <c r="F3941" s="34"/>
      <c r="G3941" s="34"/>
    </row>
    <row r="3942" spans="1:7" x14ac:dyDescent="0.2">
      <c r="A3942" s="35" t="s">
        <v>13765</v>
      </c>
      <c r="B3942" s="35" t="s">
        <v>13766</v>
      </c>
      <c r="C3942" s="35" t="s">
        <v>13767</v>
      </c>
      <c r="D3942" s="34"/>
      <c r="E3942" s="34"/>
      <c r="F3942" s="34"/>
      <c r="G3942" s="34"/>
    </row>
    <row r="3943" spans="1:7" x14ac:dyDescent="0.2">
      <c r="A3943" s="35" t="s">
        <v>13768</v>
      </c>
      <c r="B3943" s="35" t="s">
        <v>13769</v>
      </c>
      <c r="C3943" s="35" t="s">
        <v>13770</v>
      </c>
      <c r="D3943" s="34"/>
      <c r="E3943" s="34"/>
      <c r="F3943" s="34"/>
      <c r="G3943" s="34"/>
    </row>
    <row r="3944" spans="1:7" x14ac:dyDescent="0.2">
      <c r="A3944" s="35" t="s">
        <v>13771</v>
      </c>
      <c r="B3944" s="35" t="s">
        <v>13772</v>
      </c>
      <c r="C3944" s="35" t="s">
        <v>13773</v>
      </c>
      <c r="D3944" s="34"/>
      <c r="E3944" s="34"/>
      <c r="F3944" s="34"/>
      <c r="G3944" s="34"/>
    </row>
    <row r="3945" spans="1:7" x14ac:dyDescent="0.2">
      <c r="A3945" s="35" t="s">
        <v>13774</v>
      </c>
      <c r="B3945" s="35" t="s">
        <v>2457</v>
      </c>
      <c r="C3945" s="35" t="s">
        <v>13775</v>
      </c>
      <c r="D3945" s="34"/>
      <c r="E3945" s="34"/>
      <c r="F3945" s="34"/>
      <c r="G3945" s="34"/>
    </row>
    <row r="3946" spans="1:7" x14ac:dyDescent="0.2">
      <c r="A3946" s="35" t="s">
        <v>13776</v>
      </c>
      <c r="B3946" s="35" t="s">
        <v>10054</v>
      </c>
      <c r="C3946" s="35" t="s">
        <v>13777</v>
      </c>
      <c r="D3946" s="34"/>
      <c r="E3946" s="34"/>
      <c r="F3946" s="34"/>
      <c r="G3946" s="34"/>
    </row>
    <row r="3947" spans="1:7" x14ac:dyDescent="0.2">
      <c r="A3947" s="35" t="s">
        <v>13778</v>
      </c>
      <c r="B3947" s="35" t="s">
        <v>13779</v>
      </c>
      <c r="C3947" s="35" t="s">
        <v>13780</v>
      </c>
      <c r="D3947" s="34"/>
      <c r="E3947" s="34"/>
      <c r="F3947" s="34"/>
      <c r="G3947" s="34"/>
    </row>
    <row r="3948" spans="1:7" x14ac:dyDescent="0.2">
      <c r="A3948" s="35" t="s">
        <v>13781</v>
      </c>
      <c r="B3948" s="35" t="s">
        <v>13782</v>
      </c>
      <c r="C3948" s="35" t="s">
        <v>13783</v>
      </c>
      <c r="D3948" s="34"/>
      <c r="E3948" s="34"/>
      <c r="F3948" s="34"/>
      <c r="G3948" s="34"/>
    </row>
    <row r="3949" spans="1:7" x14ac:dyDescent="0.2">
      <c r="A3949" s="35" t="s">
        <v>13784</v>
      </c>
      <c r="B3949" s="35" t="s">
        <v>13785</v>
      </c>
      <c r="C3949" s="35" t="s">
        <v>13786</v>
      </c>
      <c r="D3949" s="34"/>
      <c r="E3949" s="34"/>
      <c r="F3949" s="34"/>
      <c r="G3949" s="34"/>
    </row>
    <row r="3950" spans="1:7" x14ac:dyDescent="0.2">
      <c r="A3950" s="35" t="s">
        <v>2612</v>
      </c>
      <c r="B3950" s="35" t="s">
        <v>4272</v>
      </c>
      <c r="C3950" s="35" t="s">
        <v>13787</v>
      </c>
      <c r="D3950" s="34"/>
      <c r="E3950" s="34"/>
      <c r="F3950" s="34"/>
      <c r="G3950" s="34"/>
    </row>
    <row r="3951" spans="1:7" x14ac:dyDescent="0.2">
      <c r="A3951" s="35" t="s">
        <v>13788</v>
      </c>
      <c r="B3951" s="35" t="s">
        <v>13789</v>
      </c>
      <c r="C3951" s="35" t="s">
        <v>13790</v>
      </c>
      <c r="D3951" s="34"/>
      <c r="E3951" s="34"/>
      <c r="F3951" s="34"/>
      <c r="G3951" s="34"/>
    </row>
    <row r="3952" spans="1:7" x14ac:dyDescent="0.2">
      <c r="A3952" s="35" t="s">
        <v>13791</v>
      </c>
      <c r="B3952" s="35" t="s">
        <v>875</v>
      </c>
      <c r="C3952" s="35" t="s">
        <v>13792</v>
      </c>
      <c r="D3952" s="34"/>
      <c r="E3952" s="34"/>
      <c r="F3952" s="34"/>
      <c r="G3952" s="34"/>
    </row>
    <row r="3953" spans="1:7" x14ac:dyDescent="0.2">
      <c r="A3953" s="35" t="s">
        <v>13793</v>
      </c>
      <c r="B3953" s="35" t="s">
        <v>13794</v>
      </c>
      <c r="C3953" s="35" t="s">
        <v>13795</v>
      </c>
      <c r="D3953" s="34"/>
      <c r="E3953" s="34"/>
      <c r="F3953" s="34"/>
      <c r="G3953" s="34"/>
    </row>
    <row r="3954" spans="1:7" x14ac:dyDescent="0.2">
      <c r="A3954" s="35" t="s">
        <v>13796</v>
      </c>
      <c r="B3954" s="35" t="s">
        <v>13797</v>
      </c>
      <c r="C3954" s="35" t="s">
        <v>13798</v>
      </c>
      <c r="D3954" s="34"/>
      <c r="E3954" s="34"/>
      <c r="F3954" s="34"/>
      <c r="G3954" s="34"/>
    </row>
    <row r="3955" spans="1:7" x14ac:dyDescent="0.2">
      <c r="A3955" s="35" t="s">
        <v>13799</v>
      </c>
      <c r="B3955" s="35" t="s">
        <v>13800</v>
      </c>
      <c r="C3955" s="35" t="s">
        <v>13801</v>
      </c>
      <c r="D3955" s="34"/>
      <c r="E3955" s="34"/>
      <c r="F3955" s="34"/>
      <c r="G3955" s="34"/>
    </row>
    <row r="3956" spans="1:7" x14ac:dyDescent="0.2">
      <c r="A3956" s="35" t="s">
        <v>13802</v>
      </c>
      <c r="B3956" s="35" t="s">
        <v>13803</v>
      </c>
      <c r="C3956" s="35" t="s">
        <v>13804</v>
      </c>
      <c r="D3956" s="34"/>
      <c r="E3956" s="34"/>
      <c r="F3956" s="34"/>
      <c r="G3956" s="34"/>
    </row>
    <row r="3957" spans="1:7" x14ac:dyDescent="0.2">
      <c r="A3957" s="35" t="s">
        <v>13805</v>
      </c>
      <c r="B3957" s="35" t="s">
        <v>13806</v>
      </c>
      <c r="C3957" s="35" t="s">
        <v>13807</v>
      </c>
      <c r="D3957" s="34"/>
      <c r="E3957" s="34"/>
      <c r="F3957" s="34"/>
      <c r="G3957" s="34"/>
    </row>
    <row r="3958" spans="1:7" x14ac:dyDescent="0.2">
      <c r="A3958" s="35" t="s">
        <v>13808</v>
      </c>
      <c r="B3958" s="35" t="s">
        <v>13809</v>
      </c>
      <c r="C3958" s="35" t="s">
        <v>13810</v>
      </c>
      <c r="D3958" s="34"/>
      <c r="E3958" s="34"/>
      <c r="F3958" s="34"/>
      <c r="G3958" s="34"/>
    </row>
    <row r="3959" spans="1:7" x14ac:dyDescent="0.2">
      <c r="A3959" s="35" t="s">
        <v>13811</v>
      </c>
      <c r="B3959" s="35" t="s">
        <v>13812</v>
      </c>
      <c r="C3959" s="35" t="s">
        <v>13813</v>
      </c>
      <c r="D3959" s="34"/>
      <c r="E3959" s="34"/>
      <c r="F3959" s="34"/>
      <c r="G3959" s="34"/>
    </row>
    <row r="3960" spans="1:7" x14ac:dyDescent="0.2">
      <c r="A3960" s="35" t="s">
        <v>13814</v>
      </c>
      <c r="B3960" s="35" t="s">
        <v>13815</v>
      </c>
      <c r="C3960" s="35" t="s">
        <v>13816</v>
      </c>
      <c r="D3960" s="34"/>
      <c r="E3960" s="34"/>
      <c r="F3960" s="34"/>
      <c r="G3960" s="34"/>
    </row>
    <row r="3961" spans="1:7" x14ac:dyDescent="0.2">
      <c r="A3961" s="35" t="s">
        <v>13817</v>
      </c>
      <c r="B3961" s="35" t="s">
        <v>13818</v>
      </c>
      <c r="C3961" s="35" t="s">
        <v>13819</v>
      </c>
      <c r="D3961" s="34"/>
      <c r="E3961" s="34"/>
      <c r="F3961" s="34"/>
      <c r="G3961" s="34"/>
    </row>
    <row r="3962" spans="1:7" x14ac:dyDescent="0.2">
      <c r="A3962" s="35" t="s">
        <v>13820</v>
      </c>
      <c r="B3962" s="35" t="s">
        <v>13821</v>
      </c>
      <c r="C3962" s="35" t="s">
        <v>13822</v>
      </c>
      <c r="D3962" s="34"/>
      <c r="E3962" s="34"/>
      <c r="F3962" s="34"/>
      <c r="G3962" s="34"/>
    </row>
    <row r="3963" spans="1:7" x14ac:dyDescent="0.2">
      <c r="A3963" s="35" t="s">
        <v>13823</v>
      </c>
      <c r="B3963" s="35" t="s">
        <v>13824</v>
      </c>
      <c r="C3963" s="35" t="s">
        <v>13825</v>
      </c>
      <c r="D3963" s="34"/>
      <c r="E3963" s="34"/>
      <c r="F3963" s="34"/>
      <c r="G3963" s="34"/>
    </row>
    <row r="3964" spans="1:7" x14ac:dyDescent="0.2">
      <c r="A3964" s="35" t="s">
        <v>13826</v>
      </c>
      <c r="B3964" s="35" t="s">
        <v>13827</v>
      </c>
      <c r="C3964" s="35" t="s">
        <v>13828</v>
      </c>
      <c r="D3964" s="34"/>
      <c r="E3964" s="34"/>
      <c r="F3964" s="34"/>
      <c r="G3964" s="34"/>
    </row>
    <row r="3965" spans="1:7" x14ac:dyDescent="0.2">
      <c r="A3965" s="35" t="s">
        <v>13829</v>
      </c>
      <c r="B3965" s="35" t="s">
        <v>13830</v>
      </c>
      <c r="C3965" s="35" t="s">
        <v>13831</v>
      </c>
      <c r="D3965" s="34"/>
      <c r="E3965" s="34"/>
      <c r="F3965" s="34"/>
      <c r="G3965" s="34"/>
    </row>
    <row r="3966" spans="1:7" x14ac:dyDescent="0.2">
      <c r="A3966" s="35" t="s">
        <v>13832</v>
      </c>
      <c r="B3966" s="35" t="s">
        <v>13833</v>
      </c>
      <c r="C3966" s="35" t="s">
        <v>13834</v>
      </c>
      <c r="D3966" s="34"/>
      <c r="E3966" s="34"/>
      <c r="F3966" s="34"/>
      <c r="G3966" s="34"/>
    </row>
    <row r="3967" spans="1:7" x14ac:dyDescent="0.2">
      <c r="A3967" s="35" t="s">
        <v>13835</v>
      </c>
      <c r="B3967" s="35" t="s">
        <v>13836</v>
      </c>
      <c r="C3967" s="35" t="s">
        <v>13837</v>
      </c>
      <c r="D3967" s="34"/>
      <c r="E3967" s="34"/>
      <c r="F3967" s="34"/>
      <c r="G3967" s="34"/>
    </row>
    <row r="3968" spans="1:7" x14ac:dyDescent="0.2">
      <c r="A3968" s="35" t="s">
        <v>13838</v>
      </c>
      <c r="B3968" s="35" t="s">
        <v>13839</v>
      </c>
      <c r="C3968" s="35" t="s">
        <v>13840</v>
      </c>
      <c r="D3968" s="34"/>
      <c r="E3968" s="34"/>
      <c r="F3968" s="34"/>
      <c r="G3968" s="34"/>
    </row>
    <row r="3969" spans="1:7" x14ac:dyDescent="0.2">
      <c r="A3969" s="35" t="s">
        <v>13841</v>
      </c>
      <c r="B3969" s="35" t="s">
        <v>13842</v>
      </c>
      <c r="C3969" s="35" t="s">
        <v>13843</v>
      </c>
      <c r="D3969" s="34"/>
      <c r="E3969" s="34"/>
      <c r="F3969" s="34"/>
      <c r="G3969" s="34"/>
    </row>
    <row r="3970" spans="1:7" x14ac:dyDescent="0.2">
      <c r="A3970" s="35" t="s">
        <v>13844</v>
      </c>
      <c r="B3970" s="35" t="s">
        <v>13845</v>
      </c>
      <c r="C3970" s="35" t="s">
        <v>13846</v>
      </c>
      <c r="D3970" s="34"/>
      <c r="E3970" s="34"/>
      <c r="F3970" s="34"/>
      <c r="G3970" s="34"/>
    </row>
    <row r="3971" spans="1:7" x14ac:dyDescent="0.2">
      <c r="A3971" s="35" t="s">
        <v>13847</v>
      </c>
      <c r="B3971" s="35" t="s">
        <v>13848</v>
      </c>
      <c r="C3971" s="35" t="s">
        <v>13849</v>
      </c>
      <c r="D3971" s="34"/>
      <c r="E3971" s="34"/>
      <c r="F3971" s="34"/>
      <c r="G3971" s="34"/>
    </row>
    <row r="3972" spans="1:7" x14ac:dyDescent="0.2">
      <c r="A3972" s="35" t="s">
        <v>13850</v>
      </c>
      <c r="B3972" s="35" t="s">
        <v>13851</v>
      </c>
      <c r="C3972" s="35" t="s">
        <v>13852</v>
      </c>
      <c r="D3972" s="34"/>
      <c r="E3972" s="34"/>
      <c r="F3972" s="34"/>
      <c r="G3972" s="34"/>
    </row>
    <row r="3973" spans="1:7" x14ac:dyDescent="0.2">
      <c r="A3973" s="35" t="s">
        <v>13853</v>
      </c>
      <c r="B3973" s="35" t="s">
        <v>13854</v>
      </c>
      <c r="C3973" s="35" t="s">
        <v>13855</v>
      </c>
      <c r="D3973" s="34"/>
      <c r="E3973" s="34"/>
      <c r="F3973" s="34"/>
      <c r="G3973" s="34"/>
    </row>
    <row r="3974" spans="1:7" x14ac:dyDescent="0.2">
      <c r="A3974" s="35" t="s">
        <v>13856</v>
      </c>
      <c r="B3974" s="35" t="s">
        <v>13857</v>
      </c>
      <c r="C3974" s="35" t="s">
        <v>13858</v>
      </c>
      <c r="D3974" s="34"/>
      <c r="E3974" s="34"/>
      <c r="F3974" s="34"/>
      <c r="G3974" s="34"/>
    </row>
    <row r="3975" spans="1:7" x14ac:dyDescent="0.2">
      <c r="A3975" s="35" t="s">
        <v>13859</v>
      </c>
      <c r="B3975" s="35" t="s">
        <v>13860</v>
      </c>
      <c r="C3975" s="35" t="s">
        <v>13861</v>
      </c>
      <c r="D3975" s="34"/>
      <c r="E3975" s="34"/>
      <c r="F3975" s="34"/>
      <c r="G3975" s="34"/>
    </row>
    <row r="3976" spans="1:7" x14ac:dyDescent="0.2">
      <c r="A3976" s="35" t="s">
        <v>13862</v>
      </c>
      <c r="B3976" s="35" t="s">
        <v>13863</v>
      </c>
      <c r="C3976" s="35" t="s">
        <v>13864</v>
      </c>
      <c r="D3976" s="34"/>
      <c r="E3976" s="34"/>
      <c r="F3976" s="34"/>
      <c r="G3976" s="34"/>
    </row>
    <row r="3977" spans="1:7" x14ac:dyDescent="0.2">
      <c r="A3977" s="35" t="s">
        <v>13865</v>
      </c>
      <c r="B3977" s="35" t="s">
        <v>13866</v>
      </c>
      <c r="C3977" s="35" t="s">
        <v>13867</v>
      </c>
      <c r="D3977" s="34"/>
      <c r="E3977" s="34"/>
      <c r="F3977" s="34"/>
      <c r="G3977" s="34"/>
    </row>
    <row r="3978" spans="1:7" x14ac:dyDescent="0.2">
      <c r="A3978" s="35" t="s">
        <v>13868</v>
      </c>
      <c r="B3978" s="35" t="s">
        <v>13869</v>
      </c>
      <c r="C3978" s="35" t="s">
        <v>13870</v>
      </c>
      <c r="D3978" s="34"/>
      <c r="E3978" s="34"/>
      <c r="F3978" s="34"/>
      <c r="G3978" s="34"/>
    </row>
    <row r="3979" spans="1:7" x14ac:dyDescent="0.2">
      <c r="A3979" s="35" t="s">
        <v>13871</v>
      </c>
      <c r="B3979" s="35" t="s">
        <v>13872</v>
      </c>
      <c r="C3979" s="35" t="s">
        <v>13873</v>
      </c>
      <c r="D3979" s="34"/>
      <c r="E3979" s="34"/>
      <c r="F3979" s="34"/>
      <c r="G3979" s="34"/>
    </row>
    <row r="3980" spans="1:7" x14ac:dyDescent="0.2">
      <c r="A3980" s="35" t="s">
        <v>13874</v>
      </c>
      <c r="B3980" s="35" t="s">
        <v>13875</v>
      </c>
      <c r="C3980" s="35" t="s">
        <v>13876</v>
      </c>
      <c r="D3980" s="34"/>
      <c r="E3980" s="34"/>
      <c r="F3980" s="34"/>
      <c r="G3980" s="34"/>
    </row>
    <row r="3981" spans="1:7" x14ac:dyDescent="0.2">
      <c r="A3981" s="35" t="s">
        <v>13877</v>
      </c>
      <c r="B3981" s="35" t="s">
        <v>13878</v>
      </c>
      <c r="C3981" s="35" t="s">
        <v>13879</v>
      </c>
      <c r="D3981" s="34"/>
      <c r="E3981" s="34"/>
      <c r="F3981" s="34"/>
      <c r="G3981" s="34"/>
    </row>
    <row r="3982" spans="1:7" x14ac:dyDescent="0.2">
      <c r="A3982" s="35" t="s">
        <v>13880</v>
      </c>
      <c r="B3982" s="35" t="s">
        <v>13881</v>
      </c>
      <c r="C3982" s="35" t="s">
        <v>13882</v>
      </c>
      <c r="D3982" s="34"/>
      <c r="E3982" s="34"/>
      <c r="F3982" s="34"/>
      <c r="G3982" s="34"/>
    </row>
    <row r="3983" spans="1:7" x14ac:dyDescent="0.2">
      <c r="A3983" s="35" t="s">
        <v>13883</v>
      </c>
      <c r="B3983" s="35" t="s">
        <v>13884</v>
      </c>
      <c r="C3983" s="35" t="s">
        <v>13885</v>
      </c>
      <c r="D3983" s="34"/>
      <c r="E3983" s="34"/>
      <c r="F3983" s="34"/>
      <c r="G3983" s="34"/>
    </row>
    <row r="3984" spans="1:7" x14ac:dyDescent="0.2">
      <c r="A3984" s="35" t="s">
        <v>13886</v>
      </c>
      <c r="B3984" s="35" t="s">
        <v>13887</v>
      </c>
      <c r="C3984" s="35" t="s">
        <v>13888</v>
      </c>
      <c r="D3984" s="34"/>
      <c r="E3984" s="34"/>
      <c r="F3984" s="34"/>
      <c r="G3984" s="34"/>
    </row>
    <row r="3985" spans="1:7" x14ac:dyDescent="0.2">
      <c r="A3985" s="35" t="s">
        <v>13889</v>
      </c>
      <c r="B3985" s="35" t="s">
        <v>13890</v>
      </c>
      <c r="C3985" s="35" t="s">
        <v>13891</v>
      </c>
      <c r="D3985" s="34"/>
      <c r="E3985" s="34"/>
      <c r="F3985" s="34"/>
      <c r="G3985" s="34"/>
    </row>
    <row r="3986" spans="1:7" x14ac:dyDescent="0.2">
      <c r="A3986" s="35" t="s">
        <v>13892</v>
      </c>
      <c r="B3986" s="35" t="s">
        <v>13893</v>
      </c>
      <c r="C3986" s="35" t="s">
        <v>13894</v>
      </c>
      <c r="D3986" s="34"/>
      <c r="E3986" s="34"/>
      <c r="F3986" s="34"/>
      <c r="G3986" s="34"/>
    </row>
    <row r="3987" spans="1:7" x14ac:dyDescent="0.2">
      <c r="A3987" s="35" t="s">
        <v>13895</v>
      </c>
      <c r="B3987" s="35" t="s">
        <v>13896</v>
      </c>
      <c r="C3987" s="35" t="s">
        <v>13897</v>
      </c>
      <c r="D3987" s="34"/>
      <c r="E3987" s="34"/>
      <c r="F3987" s="34"/>
      <c r="G3987" s="34"/>
    </row>
    <row r="3988" spans="1:7" x14ac:dyDescent="0.2">
      <c r="A3988" s="35" t="s">
        <v>13898</v>
      </c>
      <c r="B3988" s="35" t="s">
        <v>13899</v>
      </c>
      <c r="C3988" s="35" t="s">
        <v>13900</v>
      </c>
      <c r="D3988" s="34"/>
      <c r="E3988" s="34"/>
      <c r="F3988" s="34"/>
      <c r="G3988" s="34"/>
    </row>
    <row r="3989" spans="1:7" x14ac:dyDescent="0.2">
      <c r="A3989" s="35" t="s">
        <v>13901</v>
      </c>
      <c r="B3989" s="35" t="s">
        <v>13902</v>
      </c>
      <c r="C3989" s="35" t="s">
        <v>13903</v>
      </c>
      <c r="D3989" s="34"/>
      <c r="E3989" s="34"/>
      <c r="F3989" s="34"/>
      <c r="G3989" s="34"/>
    </row>
    <row r="3990" spans="1:7" x14ac:dyDescent="0.2">
      <c r="A3990" s="35" t="s">
        <v>13904</v>
      </c>
      <c r="B3990" s="35" t="s">
        <v>7447</v>
      </c>
      <c r="C3990" s="35" t="s">
        <v>13905</v>
      </c>
      <c r="D3990" s="34"/>
      <c r="E3990" s="34"/>
      <c r="F3990" s="34"/>
      <c r="G3990" s="34"/>
    </row>
    <row r="3991" spans="1:7" x14ac:dyDescent="0.2">
      <c r="A3991" s="35" t="s">
        <v>13906</v>
      </c>
      <c r="B3991" s="35" t="s">
        <v>13907</v>
      </c>
      <c r="C3991" s="35" t="s">
        <v>13908</v>
      </c>
      <c r="D3991" s="34"/>
      <c r="E3991" s="34"/>
      <c r="F3991" s="34"/>
      <c r="G3991" s="34"/>
    </row>
    <row r="3992" spans="1:7" x14ac:dyDescent="0.2">
      <c r="A3992" s="35" t="s">
        <v>13909</v>
      </c>
      <c r="B3992" s="35" t="s">
        <v>13910</v>
      </c>
      <c r="C3992" s="35" t="s">
        <v>13911</v>
      </c>
      <c r="D3992" s="34"/>
      <c r="E3992" s="34"/>
      <c r="F3992" s="34"/>
      <c r="G3992" s="34"/>
    </row>
    <row r="3993" spans="1:7" x14ac:dyDescent="0.2">
      <c r="A3993" s="35" t="s">
        <v>13912</v>
      </c>
      <c r="B3993" s="35" t="s">
        <v>13913</v>
      </c>
      <c r="C3993" s="35" t="s">
        <v>13914</v>
      </c>
      <c r="D3993" s="34"/>
      <c r="E3993" s="34"/>
      <c r="F3993" s="34"/>
      <c r="G3993" s="34"/>
    </row>
    <row r="3994" spans="1:7" x14ac:dyDescent="0.2">
      <c r="A3994" s="35" t="s">
        <v>13915</v>
      </c>
      <c r="B3994" s="35" t="s">
        <v>13916</v>
      </c>
      <c r="C3994" s="35" t="s">
        <v>13917</v>
      </c>
      <c r="D3994" s="34"/>
      <c r="E3994" s="34"/>
      <c r="F3994" s="34"/>
      <c r="G3994" s="34"/>
    </row>
    <row r="3995" spans="1:7" x14ac:dyDescent="0.2">
      <c r="A3995" s="35" t="s">
        <v>13918</v>
      </c>
      <c r="B3995" s="35" t="s">
        <v>13919</v>
      </c>
      <c r="C3995" s="35" t="s">
        <v>13920</v>
      </c>
      <c r="D3995" s="34"/>
      <c r="E3995" s="34"/>
      <c r="F3995" s="34"/>
      <c r="G3995" s="34"/>
    </row>
    <row r="3996" spans="1:7" x14ac:dyDescent="0.2">
      <c r="A3996" s="35" t="s">
        <v>13921</v>
      </c>
      <c r="B3996" s="35" t="s">
        <v>13922</v>
      </c>
      <c r="C3996" s="35" t="s">
        <v>13923</v>
      </c>
      <c r="D3996" s="34"/>
      <c r="E3996" s="34"/>
      <c r="F3996" s="34"/>
      <c r="G3996" s="34"/>
    </row>
    <row r="3997" spans="1:7" x14ac:dyDescent="0.2">
      <c r="A3997" s="35" t="s">
        <v>13924</v>
      </c>
      <c r="B3997" s="35" t="s">
        <v>13925</v>
      </c>
      <c r="C3997" s="35" t="s">
        <v>13926</v>
      </c>
      <c r="D3997" s="34"/>
      <c r="E3997" s="34"/>
      <c r="F3997" s="34"/>
      <c r="G3997" s="34"/>
    </row>
    <row r="3998" spans="1:7" x14ac:dyDescent="0.2">
      <c r="A3998" s="35" t="s">
        <v>13927</v>
      </c>
      <c r="B3998" s="35" t="s">
        <v>13928</v>
      </c>
      <c r="C3998" s="35" t="s">
        <v>13929</v>
      </c>
      <c r="D3998" s="34"/>
      <c r="E3998" s="34"/>
      <c r="F3998" s="34"/>
      <c r="G3998" s="34"/>
    </row>
    <row r="3999" spans="1:7" x14ac:dyDescent="0.2">
      <c r="A3999" s="35" t="s">
        <v>13930</v>
      </c>
      <c r="B3999" s="35" t="s">
        <v>13931</v>
      </c>
      <c r="C3999" s="35" t="s">
        <v>13932</v>
      </c>
      <c r="D3999" s="34"/>
      <c r="E3999" s="34"/>
      <c r="F3999" s="34"/>
      <c r="G3999" s="34"/>
    </row>
    <row r="4000" spans="1:7" x14ac:dyDescent="0.2">
      <c r="A4000" s="35" t="s">
        <v>13933</v>
      </c>
      <c r="B4000" s="35" t="s">
        <v>13934</v>
      </c>
      <c r="C4000" s="35" t="s">
        <v>13935</v>
      </c>
      <c r="D4000" s="34"/>
      <c r="E4000" s="34"/>
      <c r="F4000" s="34"/>
      <c r="G4000" s="34"/>
    </row>
    <row r="4001" spans="1:7" x14ac:dyDescent="0.2">
      <c r="A4001" s="35" t="s">
        <v>13936</v>
      </c>
      <c r="B4001" s="35" t="s">
        <v>13937</v>
      </c>
      <c r="C4001" s="35" t="s">
        <v>13938</v>
      </c>
      <c r="D4001" s="34"/>
      <c r="E4001" s="34"/>
      <c r="F4001" s="34"/>
      <c r="G4001" s="34"/>
    </row>
    <row r="4002" spans="1:7" x14ac:dyDescent="0.2">
      <c r="A4002" s="35" t="s">
        <v>13939</v>
      </c>
      <c r="B4002" s="35" t="s">
        <v>13940</v>
      </c>
      <c r="C4002" s="35" t="s">
        <v>13941</v>
      </c>
      <c r="D4002" s="34"/>
      <c r="E4002" s="34"/>
      <c r="F4002" s="34"/>
      <c r="G4002" s="34"/>
    </row>
    <row r="4003" spans="1:7" x14ac:dyDescent="0.2">
      <c r="A4003" s="35" t="s">
        <v>13942</v>
      </c>
      <c r="B4003" s="35" t="s">
        <v>13943</v>
      </c>
      <c r="C4003" s="35" t="s">
        <v>13944</v>
      </c>
      <c r="D4003" s="34"/>
      <c r="E4003" s="34"/>
      <c r="F4003" s="34"/>
      <c r="G4003" s="34"/>
    </row>
    <row r="4004" spans="1:7" x14ac:dyDescent="0.2">
      <c r="A4004" s="35" t="s">
        <v>13945</v>
      </c>
      <c r="B4004" s="35" t="s">
        <v>13946</v>
      </c>
      <c r="C4004" s="35" t="s">
        <v>13947</v>
      </c>
      <c r="D4004" s="34"/>
      <c r="E4004" s="34"/>
      <c r="F4004" s="34"/>
      <c r="G4004" s="34"/>
    </row>
    <row r="4005" spans="1:7" x14ac:dyDescent="0.2">
      <c r="A4005" s="35" t="s">
        <v>13948</v>
      </c>
      <c r="B4005" s="35" t="s">
        <v>13949</v>
      </c>
      <c r="C4005" s="35" t="s">
        <v>13950</v>
      </c>
      <c r="D4005" s="34"/>
      <c r="E4005" s="34"/>
      <c r="F4005" s="34"/>
      <c r="G4005" s="34"/>
    </row>
    <row r="4006" spans="1:7" x14ac:dyDescent="0.2">
      <c r="A4006" s="35" t="s">
        <v>13951</v>
      </c>
      <c r="B4006" s="35" t="s">
        <v>13952</v>
      </c>
      <c r="C4006" s="35" t="s">
        <v>13953</v>
      </c>
      <c r="D4006" s="34"/>
      <c r="E4006" s="34"/>
      <c r="F4006" s="34"/>
      <c r="G4006" s="34"/>
    </row>
    <row r="4007" spans="1:7" x14ac:dyDescent="0.2">
      <c r="A4007" s="35" t="s">
        <v>13954</v>
      </c>
      <c r="B4007" s="35" t="s">
        <v>13955</v>
      </c>
      <c r="C4007" s="35" t="s">
        <v>13956</v>
      </c>
      <c r="D4007" s="34"/>
      <c r="E4007" s="34"/>
      <c r="F4007" s="34"/>
      <c r="G4007" s="34"/>
    </row>
    <row r="4008" spans="1:7" x14ac:dyDescent="0.2">
      <c r="A4008" s="35" t="s">
        <v>13957</v>
      </c>
      <c r="B4008" s="35" t="s">
        <v>13958</v>
      </c>
      <c r="C4008" s="35" t="s">
        <v>13959</v>
      </c>
      <c r="D4008" s="34"/>
      <c r="E4008" s="34"/>
      <c r="F4008" s="34"/>
      <c r="G4008" s="34"/>
    </row>
    <row r="4009" spans="1:7" x14ac:dyDescent="0.2">
      <c r="A4009" s="35" t="s">
        <v>13260</v>
      </c>
      <c r="B4009" s="35" t="s">
        <v>13960</v>
      </c>
      <c r="C4009" s="35" t="s">
        <v>13961</v>
      </c>
      <c r="D4009" s="34"/>
      <c r="E4009" s="34"/>
      <c r="F4009" s="34"/>
      <c r="G4009" s="34"/>
    </row>
    <row r="4010" spans="1:7" x14ac:dyDescent="0.2">
      <c r="A4010" s="35" t="s">
        <v>9543</v>
      </c>
      <c r="B4010" s="35" t="s">
        <v>13962</v>
      </c>
      <c r="C4010" s="35" t="s">
        <v>13963</v>
      </c>
      <c r="D4010" s="34"/>
      <c r="E4010" s="34"/>
      <c r="F4010" s="34"/>
      <c r="G4010" s="34"/>
    </row>
    <row r="4011" spans="1:7" x14ac:dyDescent="0.2">
      <c r="A4011" s="35" t="s">
        <v>13964</v>
      </c>
      <c r="B4011" s="35" t="s">
        <v>13965</v>
      </c>
      <c r="C4011" s="35" t="s">
        <v>13966</v>
      </c>
      <c r="D4011" s="34"/>
      <c r="E4011" s="34"/>
      <c r="F4011" s="34"/>
      <c r="G4011" s="34"/>
    </row>
    <row r="4012" spans="1:7" x14ac:dyDescent="0.2">
      <c r="A4012" s="35" t="s">
        <v>13967</v>
      </c>
      <c r="B4012" s="35" t="s">
        <v>13968</v>
      </c>
      <c r="C4012" s="35" t="s">
        <v>13969</v>
      </c>
      <c r="D4012" s="34"/>
      <c r="E4012" s="34"/>
      <c r="F4012" s="34"/>
      <c r="G4012" s="34"/>
    </row>
    <row r="4013" spans="1:7" x14ac:dyDescent="0.2">
      <c r="A4013" s="35" t="s">
        <v>13970</v>
      </c>
      <c r="B4013" s="35" t="s">
        <v>13971</v>
      </c>
      <c r="C4013" s="35" t="s">
        <v>13972</v>
      </c>
      <c r="D4013" s="34"/>
      <c r="E4013" s="34"/>
      <c r="F4013" s="34"/>
      <c r="G4013" s="34"/>
    </row>
    <row r="4014" spans="1:7" x14ac:dyDescent="0.2">
      <c r="A4014" s="35" t="s">
        <v>13973</v>
      </c>
      <c r="B4014" s="35" t="s">
        <v>13974</v>
      </c>
      <c r="C4014" s="35" t="s">
        <v>13975</v>
      </c>
      <c r="D4014" s="34"/>
      <c r="E4014" s="34"/>
      <c r="F4014" s="34"/>
      <c r="G4014" s="34"/>
    </row>
    <row r="4015" spans="1:7" x14ac:dyDescent="0.2">
      <c r="A4015" s="35" t="s">
        <v>7208</v>
      </c>
      <c r="B4015" s="35" t="s">
        <v>13976</v>
      </c>
      <c r="C4015" s="35" t="s">
        <v>13977</v>
      </c>
      <c r="D4015" s="34"/>
      <c r="E4015" s="34"/>
      <c r="F4015" s="34"/>
      <c r="G4015" s="34"/>
    </row>
    <row r="4016" spans="1:7" x14ac:dyDescent="0.2">
      <c r="A4016" s="35" t="s">
        <v>13978</v>
      </c>
      <c r="B4016" s="35" t="s">
        <v>13979</v>
      </c>
      <c r="C4016" s="35" t="s">
        <v>13980</v>
      </c>
      <c r="D4016" s="34"/>
      <c r="E4016" s="34"/>
      <c r="F4016" s="34"/>
      <c r="G4016" s="34"/>
    </row>
    <row r="4017" spans="1:7" x14ac:dyDescent="0.2">
      <c r="A4017" s="35" t="s">
        <v>13981</v>
      </c>
      <c r="B4017" s="35" t="s">
        <v>13982</v>
      </c>
      <c r="C4017" s="35" t="s">
        <v>13983</v>
      </c>
      <c r="D4017" s="34"/>
      <c r="E4017" s="34"/>
      <c r="F4017" s="34"/>
      <c r="G4017" s="34"/>
    </row>
    <row r="4018" spans="1:7" x14ac:dyDescent="0.2">
      <c r="A4018" s="35" t="s">
        <v>13984</v>
      </c>
      <c r="B4018" s="35" t="s">
        <v>13985</v>
      </c>
      <c r="C4018" s="35" t="s">
        <v>13986</v>
      </c>
      <c r="D4018" s="34"/>
      <c r="E4018" s="34"/>
      <c r="F4018" s="34"/>
      <c r="G4018" s="34"/>
    </row>
    <row r="4019" spans="1:7" x14ac:dyDescent="0.2">
      <c r="A4019" s="35" t="s">
        <v>13987</v>
      </c>
      <c r="B4019" s="35" t="s">
        <v>13988</v>
      </c>
      <c r="C4019" s="35" t="s">
        <v>13989</v>
      </c>
      <c r="D4019" s="34"/>
      <c r="E4019" s="34"/>
      <c r="F4019" s="34"/>
      <c r="G4019" s="34"/>
    </row>
    <row r="4020" spans="1:7" x14ac:dyDescent="0.2">
      <c r="A4020" s="35" t="s">
        <v>13990</v>
      </c>
      <c r="B4020" s="35" t="s">
        <v>13991</v>
      </c>
      <c r="C4020" s="35" t="s">
        <v>13992</v>
      </c>
      <c r="D4020" s="34"/>
      <c r="E4020" s="34"/>
      <c r="F4020" s="34"/>
      <c r="G4020" s="34"/>
    </row>
    <row r="4021" spans="1:7" x14ac:dyDescent="0.2">
      <c r="A4021" s="35" t="s">
        <v>13993</v>
      </c>
      <c r="B4021" s="35" t="s">
        <v>4548</v>
      </c>
      <c r="C4021" s="35" t="s">
        <v>13994</v>
      </c>
      <c r="D4021" s="34"/>
      <c r="E4021" s="34"/>
      <c r="F4021" s="34"/>
      <c r="G4021" s="34"/>
    </row>
    <row r="4022" spans="1:7" x14ac:dyDescent="0.2">
      <c r="A4022" s="35" t="s">
        <v>13995</v>
      </c>
      <c r="B4022" s="35" t="s">
        <v>13996</v>
      </c>
      <c r="C4022" s="35" t="s">
        <v>13997</v>
      </c>
      <c r="D4022" s="34"/>
      <c r="E4022" s="34"/>
      <c r="F4022" s="34"/>
      <c r="G4022" s="34"/>
    </row>
    <row r="4023" spans="1:7" x14ac:dyDescent="0.2">
      <c r="A4023" s="35" t="s">
        <v>13998</v>
      </c>
      <c r="B4023" s="35" t="s">
        <v>13999</v>
      </c>
      <c r="C4023" s="35" t="s">
        <v>14000</v>
      </c>
      <c r="D4023" s="34"/>
      <c r="E4023" s="34"/>
      <c r="F4023" s="34"/>
      <c r="G4023" s="34"/>
    </row>
    <row r="4024" spans="1:7" x14ac:dyDescent="0.2">
      <c r="A4024" s="35" t="s">
        <v>14001</v>
      </c>
      <c r="B4024" s="35" t="s">
        <v>14002</v>
      </c>
      <c r="C4024" s="35" t="s">
        <v>14003</v>
      </c>
      <c r="D4024" s="34"/>
      <c r="E4024" s="34"/>
      <c r="F4024" s="34"/>
      <c r="G4024" s="34"/>
    </row>
    <row r="4025" spans="1:7" x14ac:dyDescent="0.2">
      <c r="A4025" s="35" t="s">
        <v>14004</v>
      </c>
      <c r="B4025" s="35" t="s">
        <v>14005</v>
      </c>
      <c r="C4025" s="35" t="s">
        <v>14006</v>
      </c>
      <c r="D4025" s="34"/>
      <c r="E4025" s="34"/>
      <c r="F4025" s="34"/>
      <c r="G4025" s="34"/>
    </row>
    <row r="4026" spans="1:7" x14ac:dyDescent="0.2">
      <c r="A4026" s="35" t="s">
        <v>14007</v>
      </c>
      <c r="B4026" s="35" t="s">
        <v>14008</v>
      </c>
      <c r="C4026" s="35" t="s">
        <v>14009</v>
      </c>
      <c r="D4026" s="34"/>
      <c r="E4026" s="34"/>
      <c r="F4026" s="34"/>
      <c r="G4026" s="34"/>
    </row>
    <row r="4027" spans="1:7" x14ac:dyDescent="0.2">
      <c r="A4027" s="35" t="s">
        <v>14010</v>
      </c>
      <c r="B4027" s="35" t="s">
        <v>14011</v>
      </c>
      <c r="C4027" s="35" t="s">
        <v>14012</v>
      </c>
      <c r="D4027" s="34"/>
      <c r="E4027" s="34"/>
      <c r="F4027" s="34"/>
      <c r="G4027" s="34"/>
    </row>
    <row r="4028" spans="1:7" x14ac:dyDescent="0.2">
      <c r="A4028" s="35" t="s">
        <v>14013</v>
      </c>
      <c r="B4028" s="35" t="s">
        <v>14014</v>
      </c>
      <c r="C4028" s="35" t="s">
        <v>14015</v>
      </c>
      <c r="D4028" s="34"/>
      <c r="E4028" s="34"/>
      <c r="F4028" s="34"/>
      <c r="G4028" s="34"/>
    </row>
    <row r="4029" spans="1:7" x14ac:dyDescent="0.2">
      <c r="A4029" s="35" t="s">
        <v>14016</v>
      </c>
      <c r="B4029" s="35" t="s">
        <v>14017</v>
      </c>
      <c r="C4029" s="35" t="s">
        <v>14018</v>
      </c>
      <c r="D4029" s="34"/>
      <c r="E4029" s="34"/>
      <c r="F4029" s="34"/>
      <c r="G4029" s="34"/>
    </row>
    <row r="4030" spans="1:7" x14ac:dyDescent="0.2">
      <c r="A4030" s="35" t="s">
        <v>14019</v>
      </c>
      <c r="B4030" s="35" t="s">
        <v>14020</v>
      </c>
      <c r="C4030" s="35" t="s">
        <v>14021</v>
      </c>
      <c r="D4030" s="34"/>
      <c r="E4030" s="34"/>
      <c r="F4030" s="34"/>
      <c r="G4030" s="34"/>
    </row>
    <row r="4031" spans="1:7" x14ac:dyDescent="0.2">
      <c r="A4031" s="35" t="s">
        <v>14022</v>
      </c>
      <c r="B4031" s="35" t="s">
        <v>14023</v>
      </c>
      <c r="C4031" s="35" t="s">
        <v>14024</v>
      </c>
      <c r="D4031" s="34"/>
      <c r="E4031" s="34"/>
      <c r="F4031" s="34"/>
      <c r="G4031" s="34"/>
    </row>
    <row r="4032" spans="1:7" x14ac:dyDescent="0.2">
      <c r="A4032" s="35" t="s">
        <v>14025</v>
      </c>
      <c r="B4032" s="35" t="s">
        <v>14026</v>
      </c>
      <c r="C4032" s="35" t="s">
        <v>14027</v>
      </c>
      <c r="D4032" s="34"/>
      <c r="E4032" s="34"/>
      <c r="F4032" s="34"/>
      <c r="G4032" s="34"/>
    </row>
    <row r="4033" spans="1:7" x14ac:dyDescent="0.2">
      <c r="A4033" s="35" t="s">
        <v>7666</v>
      </c>
      <c r="B4033" s="35" t="s">
        <v>14028</v>
      </c>
      <c r="C4033" s="35" t="s">
        <v>14029</v>
      </c>
      <c r="D4033" s="34"/>
      <c r="E4033" s="34"/>
      <c r="F4033" s="34"/>
      <c r="G4033" s="34"/>
    </row>
    <row r="4034" spans="1:7" x14ac:dyDescent="0.2">
      <c r="A4034" s="35" t="s">
        <v>14030</v>
      </c>
      <c r="B4034" s="35" t="s">
        <v>14031</v>
      </c>
      <c r="C4034" s="35" t="s">
        <v>14032</v>
      </c>
      <c r="D4034" s="34"/>
      <c r="E4034" s="34"/>
      <c r="F4034" s="34"/>
      <c r="G4034" s="34"/>
    </row>
    <row r="4035" spans="1:7" x14ac:dyDescent="0.2">
      <c r="A4035" s="35" t="s">
        <v>14033</v>
      </c>
      <c r="B4035" s="35" t="s">
        <v>14034</v>
      </c>
      <c r="C4035" s="35" t="s">
        <v>14035</v>
      </c>
      <c r="D4035" s="34"/>
      <c r="E4035" s="34"/>
      <c r="F4035" s="34"/>
      <c r="G4035" s="34"/>
    </row>
    <row r="4036" spans="1:7" x14ac:dyDescent="0.2">
      <c r="A4036" s="35" t="s">
        <v>14036</v>
      </c>
      <c r="B4036" s="35" t="s">
        <v>14037</v>
      </c>
      <c r="C4036" s="35" t="s">
        <v>14038</v>
      </c>
      <c r="D4036" s="34"/>
      <c r="E4036" s="34"/>
      <c r="F4036" s="34"/>
      <c r="G4036" s="34"/>
    </row>
    <row r="4037" spans="1:7" x14ac:dyDescent="0.2">
      <c r="A4037" s="35" t="s">
        <v>14039</v>
      </c>
      <c r="B4037" s="35" t="s">
        <v>14040</v>
      </c>
      <c r="C4037" s="35" t="s">
        <v>14041</v>
      </c>
      <c r="D4037" s="34"/>
      <c r="E4037" s="34"/>
      <c r="F4037" s="34"/>
      <c r="G4037" s="34"/>
    </row>
    <row r="4038" spans="1:7" x14ac:dyDescent="0.2">
      <c r="A4038" s="35" t="s">
        <v>14042</v>
      </c>
      <c r="B4038" s="35" t="s">
        <v>12951</v>
      </c>
      <c r="C4038" s="35" t="s">
        <v>14043</v>
      </c>
      <c r="D4038" s="34"/>
      <c r="E4038" s="34"/>
      <c r="F4038" s="34"/>
      <c r="G4038" s="34"/>
    </row>
    <row r="4039" spans="1:7" x14ac:dyDescent="0.2">
      <c r="A4039" s="35" t="s">
        <v>14044</v>
      </c>
      <c r="B4039" s="35" t="s">
        <v>9101</v>
      </c>
      <c r="C4039" s="35" t="s">
        <v>14045</v>
      </c>
      <c r="D4039" s="34"/>
      <c r="E4039" s="34"/>
      <c r="F4039" s="34"/>
      <c r="G4039" s="34"/>
    </row>
    <row r="4040" spans="1:7" x14ac:dyDescent="0.2">
      <c r="A4040" s="35" t="s">
        <v>14046</v>
      </c>
      <c r="B4040" s="35" t="s">
        <v>8108</v>
      </c>
      <c r="C4040" s="35" t="s">
        <v>14047</v>
      </c>
      <c r="D4040" s="34"/>
      <c r="E4040" s="34"/>
      <c r="F4040" s="34"/>
      <c r="G4040" s="34"/>
    </row>
    <row r="4041" spans="1:7" x14ac:dyDescent="0.2">
      <c r="A4041" s="35" t="s">
        <v>14048</v>
      </c>
      <c r="B4041" s="35" t="s">
        <v>14049</v>
      </c>
      <c r="C4041" s="35" t="s">
        <v>14050</v>
      </c>
      <c r="D4041" s="34"/>
      <c r="E4041" s="34"/>
      <c r="F4041" s="34"/>
      <c r="G4041" s="34"/>
    </row>
    <row r="4042" spans="1:7" x14ac:dyDescent="0.2">
      <c r="A4042" s="35" t="s">
        <v>14051</v>
      </c>
      <c r="B4042" s="35" t="s">
        <v>14052</v>
      </c>
      <c r="C4042" s="35" t="s">
        <v>14053</v>
      </c>
      <c r="D4042" s="34"/>
      <c r="E4042" s="34"/>
      <c r="F4042" s="34"/>
      <c r="G4042" s="34"/>
    </row>
    <row r="4043" spans="1:7" x14ac:dyDescent="0.2">
      <c r="A4043" s="35" t="s">
        <v>14054</v>
      </c>
      <c r="B4043" s="35" t="s">
        <v>14055</v>
      </c>
      <c r="C4043" s="35" t="s">
        <v>14056</v>
      </c>
      <c r="D4043" s="34"/>
      <c r="E4043" s="34"/>
      <c r="F4043" s="34"/>
      <c r="G4043" s="34"/>
    </row>
    <row r="4044" spans="1:7" x14ac:dyDescent="0.2">
      <c r="A4044" s="35" t="s">
        <v>14057</v>
      </c>
      <c r="B4044" s="35" t="s">
        <v>14058</v>
      </c>
      <c r="C4044" s="35" t="s">
        <v>14059</v>
      </c>
      <c r="D4044" s="34"/>
      <c r="E4044" s="34"/>
      <c r="F4044" s="34"/>
      <c r="G4044" s="34"/>
    </row>
    <row r="4045" spans="1:7" x14ac:dyDescent="0.2">
      <c r="A4045" s="35" t="s">
        <v>14060</v>
      </c>
      <c r="B4045" s="35" t="s">
        <v>14061</v>
      </c>
      <c r="C4045" s="35" t="s">
        <v>14062</v>
      </c>
      <c r="D4045" s="34"/>
      <c r="E4045" s="34"/>
      <c r="F4045" s="34"/>
      <c r="G4045" s="34"/>
    </row>
    <row r="4046" spans="1:7" x14ac:dyDescent="0.2">
      <c r="A4046" s="35" t="s">
        <v>4226</v>
      </c>
      <c r="B4046" s="35" t="s">
        <v>14063</v>
      </c>
      <c r="C4046" s="35" t="s">
        <v>14064</v>
      </c>
      <c r="D4046" s="34"/>
      <c r="E4046" s="34"/>
      <c r="F4046" s="34"/>
      <c r="G4046" s="34"/>
    </row>
    <row r="4047" spans="1:7" x14ac:dyDescent="0.2">
      <c r="A4047" s="35" t="s">
        <v>14065</v>
      </c>
      <c r="B4047" s="35" t="s">
        <v>12183</v>
      </c>
      <c r="C4047" s="35" t="s">
        <v>14066</v>
      </c>
      <c r="D4047" s="34"/>
      <c r="E4047" s="34"/>
      <c r="F4047" s="34"/>
      <c r="G4047" s="34"/>
    </row>
    <row r="4048" spans="1:7" x14ac:dyDescent="0.2">
      <c r="A4048" s="35" t="s">
        <v>9694</v>
      </c>
      <c r="B4048" s="35" t="s">
        <v>7524</v>
      </c>
      <c r="C4048" s="35" t="s">
        <v>14067</v>
      </c>
      <c r="D4048" s="34"/>
      <c r="E4048" s="34"/>
      <c r="F4048" s="34"/>
      <c r="G4048" s="34"/>
    </row>
    <row r="4049" spans="1:7" x14ac:dyDescent="0.2">
      <c r="A4049" s="35" t="s">
        <v>14068</v>
      </c>
      <c r="B4049" s="35" t="s">
        <v>14069</v>
      </c>
      <c r="C4049" s="35" t="s">
        <v>14070</v>
      </c>
      <c r="D4049" s="34"/>
      <c r="E4049" s="34"/>
      <c r="F4049" s="34"/>
      <c r="G4049" s="34"/>
    </row>
    <row r="4050" spans="1:7" x14ac:dyDescent="0.2">
      <c r="A4050" s="35" t="s">
        <v>14071</v>
      </c>
      <c r="B4050" s="35" t="s">
        <v>14072</v>
      </c>
      <c r="C4050" s="35" t="s">
        <v>14073</v>
      </c>
      <c r="D4050" s="34"/>
      <c r="E4050" s="34"/>
      <c r="F4050" s="34"/>
      <c r="G4050" s="34"/>
    </row>
    <row r="4051" spans="1:7" x14ac:dyDescent="0.2">
      <c r="A4051" s="35" t="s">
        <v>14074</v>
      </c>
      <c r="B4051" s="35" t="s">
        <v>14075</v>
      </c>
      <c r="C4051" s="35" t="s">
        <v>14076</v>
      </c>
      <c r="D4051" s="34"/>
      <c r="E4051" s="34"/>
      <c r="F4051" s="34"/>
      <c r="G4051" s="34"/>
    </row>
    <row r="4052" spans="1:7" x14ac:dyDescent="0.2">
      <c r="A4052" s="35" t="s">
        <v>14077</v>
      </c>
      <c r="B4052" s="35" t="s">
        <v>14078</v>
      </c>
      <c r="C4052" s="35" t="s">
        <v>14079</v>
      </c>
      <c r="D4052" s="34"/>
      <c r="E4052" s="34"/>
      <c r="F4052" s="34"/>
      <c r="G4052" s="34"/>
    </row>
    <row r="4053" spans="1:7" x14ac:dyDescent="0.2">
      <c r="A4053" s="35" t="s">
        <v>14080</v>
      </c>
      <c r="B4053" s="35" t="s">
        <v>14081</v>
      </c>
      <c r="C4053" s="35" t="s">
        <v>14082</v>
      </c>
      <c r="D4053" s="34"/>
      <c r="E4053" s="34"/>
      <c r="F4053" s="34"/>
      <c r="G4053" s="34"/>
    </row>
    <row r="4054" spans="1:7" x14ac:dyDescent="0.2">
      <c r="A4054" s="35" t="s">
        <v>14083</v>
      </c>
      <c r="B4054" s="35" t="s">
        <v>14084</v>
      </c>
      <c r="C4054" s="35" t="s">
        <v>14085</v>
      </c>
      <c r="D4054" s="34"/>
      <c r="E4054" s="34"/>
      <c r="F4054" s="34"/>
      <c r="G4054" s="34"/>
    </row>
    <row r="4055" spans="1:7" x14ac:dyDescent="0.2">
      <c r="A4055" s="35" t="s">
        <v>14086</v>
      </c>
      <c r="B4055" s="35" t="s">
        <v>14087</v>
      </c>
      <c r="C4055" s="35" t="s">
        <v>14088</v>
      </c>
      <c r="D4055" s="34"/>
      <c r="E4055" s="34"/>
      <c r="F4055" s="34"/>
      <c r="G4055" s="34"/>
    </row>
    <row r="4056" spans="1:7" x14ac:dyDescent="0.2">
      <c r="A4056" s="35" t="s">
        <v>14089</v>
      </c>
      <c r="B4056" s="35" t="s">
        <v>14090</v>
      </c>
      <c r="C4056" s="35" t="s">
        <v>14091</v>
      </c>
      <c r="D4056" s="34"/>
      <c r="E4056" s="34"/>
      <c r="F4056" s="34"/>
      <c r="G4056" s="34"/>
    </row>
    <row r="4057" spans="1:7" x14ac:dyDescent="0.2">
      <c r="A4057" s="35" t="s">
        <v>14092</v>
      </c>
      <c r="B4057" s="35" t="s">
        <v>14093</v>
      </c>
      <c r="C4057" s="35" t="s">
        <v>14094</v>
      </c>
      <c r="D4057" s="34"/>
      <c r="E4057" s="34"/>
      <c r="F4057" s="34"/>
      <c r="G4057" s="34"/>
    </row>
    <row r="4058" spans="1:7" x14ac:dyDescent="0.2">
      <c r="A4058" s="35" t="s">
        <v>14095</v>
      </c>
      <c r="B4058" s="35" t="s">
        <v>14096</v>
      </c>
      <c r="C4058" s="35" t="s">
        <v>14097</v>
      </c>
      <c r="D4058" s="34"/>
      <c r="E4058" s="34"/>
      <c r="F4058" s="34"/>
      <c r="G4058" s="34"/>
    </row>
    <row r="4059" spans="1:7" x14ac:dyDescent="0.2">
      <c r="A4059" s="35" t="s">
        <v>14098</v>
      </c>
      <c r="B4059" s="35" t="s">
        <v>14099</v>
      </c>
      <c r="C4059" s="35" t="s">
        <v>14100</v>
      </c>
      <c r="D4059" s="34"/>
      <c r="E4059" s="34"/>
      <c r="F4059" s="34"/>
      <c r="G4059" s="34"/>
    </row>
    <row r="4060" spans="1:7" x14ac:dyDescent="0.2">
      <c r="A4060" s="35" t="s">
        <v>14101</v>
      </c>
      <c r="B4060" s="35" t="s">
        <v>14102</v>
      </c>
      <c r="C4060" s="35" t="s">
        <v>14103</v>
      </c>
      <c r="D4060" s="34"/>
      <c r="E4060" s="34"/>
      <c r="F4060" s="34"/>
      <c r="G4060" s="34"/>
    </row>
    <row r="4061" spans="1:7" x14ac:dyDescent="0.2">
      <c r="A4061" s="35" t="s">
        <v>14104</v>
      </c>
      <c r="B4061" s="35" t="s">
        <v>14105</v>
      </c>
      <c r="C4061" s="35" t="s">
        <v>14106</v>
      </c>
      <c r="D4061" s="34"/>
      <c r="E4061" s="34"/>
      <c r="F4061" s="34"/>
      <c r="G4061" s="34"/>
    </row>
    <row r="4062" spans="1:7" x14ac:dyDescent="0.2">
      <c r="A4062" s="35" t="s">
        <v>14107</v>
      </c>
      <c r="B4062" s="35" t="s">
        <v>14108</v>
      </c>
      <c r="C4062" s="35" t="s">
        <v>14109</v>
      </c>
      <c r="D4062" s="34"/>
      <c r="E4062" s="34"/>
      <c r="F4062" s="34"/>
      <c r="G4062" s="34"/>
    </row>
    <row r="4063" spans="1:7" x14ac:dyDescent="0.2">
      <c r="A4063" s="35" t="s">
        <v>14110</v>
      </c>
      <c r="B4063" s="35" t="s">
        <v>14111</v>
      </c>
      <c r="C4063" s="35" t="s">
        <v>14112</v>
      </c>
      <c r="D4063" s="34"/>
      <c r="E4063" s="34"/>
      <c r="F4063" s="34"/>
      <c r="G4063" s="34"/>
    </row>
    <row r="4064" spans="1:7" x14ac:dyDescent="0.2">
      <c r="A4064" s="35" t="s">
        <v>14113</v>
      </c>
      <c r="B4064" s="35" t="s">
        <v>14114</v>
      </c>
      <c r="C4064" s="35" t="s">
        <v>14115</v>
      </c>
      <c r="D4064" s="34"/>
      <c r="E4064" s="34"/>
      <c r="F4064" s="34"/>
      <c r="G4064" s="34"/>
    </row>
    <row r="4065" spans="1:7" x14ac:dyDescent="0.2">
      <c r="A4065" s="35" t="s">
        <v>14116</v>
      </c>
      <c r="B4065" s="35" t="s">
        <v>14117</v>
      </c>
      <c r="C4065" s="35" t="s">
        <v>14118</v>
      </c>
      <c r="D4065" s="34"/>
      <c r="E4065" s="34"/>
      <c r="F4065" s="34"/>
      <c r="G4065" s="34"/>
    </row>
    <row r="4066" spans="1:7" x14ac:dyDescent="0.2">
      <c r="A4066" s="35" t="s">
        <v>14119</v>
      </c>
      <c r="B4066" s="35" t="s">
        <v>14120</v>
      </c>
      <c r="C4066" s="35" t="s">
        <v>14121</v>
      </c>
      <c r="D4066" s="34"/>
      <c r="E4066" s="34"/>
      <c r="F4066" s="34"/>
      <c r="G4066" s="34"/>
    </row>
    <row r="4067" spans="1:7" x14ac:dyDescent="0.2">
      <c r="A4067" s="35" t="s">
        <v>14122</v>
      </c>
      <c r="B4067" s="35" t="s">
        <v>14123</v>
      </c>
      <c r="C4067" s="35" t="s">
        <v>14124</v>
      </c>
      <c r="D4067" s="34"/>
      <c r="E4067" s="34"/>
      <c r="F4067" s="34"/>
      <c r="G4067" s="34"/>
    </row>
    <row r="4068" spans="1:7" x14ac:dyDescent="0.2">
      <c r="A4068" s="35" t="s">
        <v>14125</v>
      </c>
      <c r="B4068" s="35" t="s">
        <v>14126</v>
      </c>
      <c r="C4068" s="35" t="s">
        <v>14127</v>
      </c>
      <c r="D4068" s="34"/>
      <c r="E4068" s="34"/>
      <c r="F4068" s="34"/>
      <c r="G4068" s="34"/>
    </row>
    <row r="4069" spans="1:7" x14ac:dyDescent="0.2">
      <c r="A4069" s="35" t="s">
        <v>14128</v>
      </c>
      <c r="B4069" s="35" t="s">
        <v>14129</v>
      </c>
      <c r="C4069" s="35" t="s">
        <v>14130</v>
      </c>
      <c r="D4069" s="34"/>
      <c r="E4069" s="34"/>
      <c r="F4069" s="34"/>
      <c r="G4069" s="34"/>
    </row>
    <row r="4070" spans="1:7" x14ac:dyDescent="0.2">
      <c r="A4070" s="35" t="s">
        <v>14131</v>
      </c>
      <c r="B4070" s="35" t="s">
        <v>14132</v>
      </c>
      <c r="C4070" s="35" t="s">
        <v>14133</v>
      </c>
      <c r="D4070" s="34"/>
      <c r="E4070" s="34"/>
      <c r="F4070" s="34"/>
      <c r="G4070" s="34"/>
    </row>
    <row r="4071" spans="1:7" x14ac:dyDescent="0.2">
      <c r="A4071" s="35" t="s">
        <v>14134</v>
      </c>
      <c r="B4071" s="35" t="s">
        <v>14135</v>
      </c>
      <c r="C4071" s="35" t="s">
        <v>14136</v>
      </c>
      <c r="D4071" s="34"/>
      <c r="E4071" s="34"/>
      <c r="F4071" s="34"/>
      <c r="G4071" s="34"/>
    </row>
    <row r="4072" spans="1:7" x14ac:dyDescent="0.2">
      <c r="A4072" s="35" t="s">
        <v>14137</v>
      </c>
      <c r="B4072" s="35" t="s">
        <v>14138</v>
      </c>
      <c r="C4072" s="35" t="s">
        <v>14139</v>
      </c>
      <c r="D4072" s="34"/>
      <c r="E4072" s="34"/>
      <c r="F4072" s="34"/>
      <c r="G4072" s="34"/>
    </row>
    <row r="4073" spans="1:7" x14ac:dyDescent="0.2">
      <c r="A4073" s="35" t="s">
        <v>14140</v>
      </c>
      <c r="B4073" s="35" t="s">
        <v>14141</v>
      </c>
      <c r="C4073" s="35" t="s">
        <v>14142</v>
      </c>
      <c r="D4073" s="34"/>
      <c r="E4073" s="34"/>
      <c r="F4073" s="34"/>
      <c r="G4073" s="34"/>
    </row>
    <row r="4074" spans="1:7" x14ac:dyDescent="0.2">
      <c r="A4074" s="35" t="s">
        <v>14143</v>
      </c>
      <c r="B4074" s="35" t="s">
        <v>14144</v>
      </c>
      <c r="C4074" s="35" t="s">
        <v>14145</v>
      </c>
      <c r="D4074" s="34"/>
      <c r="E4074" s="34"/>
      <c r="F4074" s="34"/>
      <c r="G4074" s="34"/>
    </row>
    <row r="4075" spans="1:7" x14ac:dyDescent="0.2">
      <c r="A4075" s="35" t="s">
        <v>14146</v>
      </c>
      <c r="B4075" s="35" t="s">
        <v>14147</v>
      </c>
      <c r="C4075" s="35" t="s">
        <v>14148</v>
      </c>
      <c r="D4075" s="34"/>
      <c r="E4075" s="34"/>
      <c r="F4075" s="34"/>
      <c r="G4075" s="34"/>
    </row>
    <row r="4076" spans="1:7" x14ac:dyDescent="0.2">
      <c r="A4076" s="35" t="s">
        <v>14149</v>
      </c>
      <c r="B4076" s="35" t="s">
        <v>3084</v>
      </c>
      <c r="C4076" s="35" t="s">
        <v>14150</v>
      </c>
      <c r="D4076" s="34"/>
      <c r="E4076" s="34"/>
      <c r="F4076" s="34"/>
      <c r="G4076" s="34"/>
    </row>
    <row r="4077" spans="1:7" x14ac:dyDescent="0.2">
      <c r="A4077" s="35" t="s">
        <v>14151</v>
      </c>
      <c r="B4077" s="35" t="s">
        <v>14152</v>
      </c>
      <c r="C4077" s="35" t="s">
        <v>14153</v>
      </c>
      <c r="D4077" s="34"/>
      <c r="E4077" s="34"/>
      <c r="F4077" s="34"/>
      <c r="G4077" s="34"/>
    </row>
    <row r="4078" spans="1:7" x14ac:dyDescent="0.2">
      <c r="A4078" s="35" t="s">
        <v>14154</v>
      </c>
      <c r="B4078" s="35" t="s">
        <v>14155</v>
      </c>
      <c r="C4078" s="35" t="s">
        <v>14156</v>
      </c>
      <c r="D4078" s="34"/>
      <c r="E4078" s="34"/>
      <c r="F4078" s="34"/>
      <c r="G4078" s="34"/>
    </row>
    <row r="4079" spans="1:7" x14ac:dyDescent="0.2">
      <c r="A4079" s="35" t="s">
        <v>14157</v>
      </c>
      <c r="B4079" s="35" t="s">
        <v>14158</v>
      </c>
      <c r="C4079" s="35" t="s">
        <v>14159</v>
      </c>
      <c r="D4079" s="34"/>
      <c r="E4079" s="34"/>
      <c r="F4079" s="34"/>
      <c r="G4079" s="34"/>
    </row>
    <row r="4080" spans="1:7" x14ac:dyDescent="0.2">
      <c r="A4080" s="35" t="s">
        <v>14160</v>
      </c>
      <c r="B4080" s="35" t="s">
        <v>14161</v>
      </c>
      <c r="C4080" s="35" t="s">
        <v>14162</v>
      </c>
      <c r="D4080" s="34"/>
      <c r="E4080" s="34"/>
      <c r="F4080" s="34"/>
      <c r="G4080" s="34"/>
    </row>
    <row r="4081" spans="1:7" x14ac:dyDescent="0.2">
      <c r="A4081" s="35" t="s">
        <v>14163</v>
      </c>
      <c r="B4081" s="35" t="s">
        <v>14164</v>
      </c>
      <c r="C4081" s="35" t="s">
        <v>14165</v>
      </c>
      <c r="D4081" s="34"/>
      <c r="E4081" s="34"/>
      <c r="F4081" s="34"/>
      <c r="G4081" s="34"/>
    </row>
    <row r="4082" spans="1:7" x14ac:dyDescent="0.2">
      <c r="A4082" s="35" t="s">
        <v>14166</v>
      </c>
      <c r="B4082" s="35" t="s">
        <v>14167</v>
      </c>
      <c r="C4082" s="35" t="s">
        <v>14168</v>
      </c>
      <c r="D4082" s="34"/>
      <c r="E4082" s="34"/>
      <c r="F4082" s="34"/>
      <c r="G4082" s="34"/>
    </row>
    <row r="4083" spans="1:7" x14ac:dyDescent="0.2">
      <c r="A4083" s="35" t="s">
        <v>14169</v>
      </c>
      <c r="B4083" s="35" t="s">
        <v>14170</v>
      </c>
      <c r="C4083" s="35" t="s">
        <v>14171</v>
      </c>
      <c r="D4083" s="34"/>
      <c r="E4083" s="34"/>
      <c r="F4083" s="34"/>
      <c r="G4083" s="34"/>
    </row>
    <row r="4084" spans="1:7" x14ac:dyDescent="0.2">
      <c r="A4084" s="35" t="s">
        <v>14172</v>
      </c>
      <c r="B4084" s="35" t="s">
        <v>14173</v>
      </c>
      <c r="C4084" s="35" t="s">
        <v>14174</v>
      </c>
      <c r="D4084" s="34"/>
      <c r="E4084" s="34"/>
      <c r="F4084" s="34"/>
      <c r="G4084" s="34"/>
    </row>
    <row r="4085" spans="1:7" x14ac:dyDescent="0.2">
      <c r="A4085" s="35" t="s">
        <v>14175</v>
      </c>
      <c r="B4085" s="35" t="s">
        <v>14176</v>
      </c>
      <c r="C4085" s="35" t="s">
        <v>14177</v>
      </c>
      <c r="D4085" s="34"/>
      <c r="E4085" s="34"/>
      <c r="F4085" s="34"/>
      <c r="G4085" s="34"/>
    </row>
    <row r="4086" spans="1:7" x14ac:dyDescent="0.2">
      <c r="A4086" s="35" t="s">
        <v>14178</v>
      </c>
      <c r="B4086" s="35" t="s">
        <v>14179</v>
      </c>
      <c r="C4086" s="35" t="s">
        <v>14180</v>
      </c>
      <c r="D4086" s="34"/>
      <c r="E4086" s="34"/>
      <c r="F4086" s="34"/>
      <c r="G4086" s="34"/>
    </row>
    <row r="4087" spans="1:7" x14ac:dyDescent="0.2">
      <c r="A4087" s="35" t="s">
        <v>14181</v>
      </c>
      <c r="B4087" s="35" t="s">
        <v>14182</v>
      </c>
      <c r="C4087" s="35" t="s">
        <v>14183</v>
      </c>
      <c r="D4087" s="34"/>
      <c r="E4087" s="34"/>
      <c r="F4087" s="34"/>
      <c r="G4087" s="34"/>
    </row>
    <row r="4088" spans="1:7" x14ac:dyDescent="0.2">
      <c r="A4088" s="35" t="s">
        <v>14184</v>
      </c>
      <c r="B4088" s="35" t="s">
        <v>14185</v>
      </c>
      <c r="C4088" s="35" t="s">
        <v>14186</v>
      </c>
      <c r="D4088" s="34"/>
      <c r="E4088" s="34"/>
      <c r="F4088" s="34"/>
      <c r="G4088" s="34"/>
    </row>
    <row r="4089" spans="1:7" x14ac:dyDescent="0.2">
      <c r="A4089" s="35" t="s">
        <v>14187</v>
      </c>
      <c r="B4089" s="35" t="s">
        <v>14188</v>
      </c>
      <c r="C4089" s="35" t="s">
        <v>14189</v>
      </c>
      <c r="D4089" s="34"/>
      <c r="E4089" s="34"/>
      <c r="F4089" s="34"/>
      <c r="G4089" s="34"/>
    </row>
    <row r="4090" spans="1:7" x14ac:dyDescent="0.2">
      <c r="A4090" s="35" t="s">
        <v>14190</v>
      </c>
      <c r="B4090" s="35" t="s">
        <v>14191</v>
      </c>
      <c r="C4090" s="35" t="s">
        <v>14192</v>
      </c>
      <c r="D4090" s="34"/>
      <c r="E4090" s="34"/>
      <c r="F4090" s="34"/>
      <c r="G4090" s="34"/>
    </row>
    <row r="4091" spans="1:7" x14ac:dyDescent="0.2">
      <c r="A4091" s="35" t="s">
        <v>14193</v>
      </c>
      <c r="B4091" s="35" t="s">
        <v>14194</v>
      </c>
      <c r="C4091" s="35" t="s">
        <v>14195</v>
      </c>
      <c r="D4091" s="34"/>
      <c r="E4091" s="34"/>
      <c r="F4091" s="34"/>
      <c r="G4091" s="34"/>
    </row>
    <row r="4092" spans="1:7" x14ac:dyDescent="0.2">
      <c r="A4092" s="35" t="s">
        <v>14196</v>
      </c>
      <c r="B4092" s="35" t="s">
        <v>14197</v>
      </c>
      <c r="C4092" s="35" t="s">
        <v>14198</v>
      </c>
      <c r="D4092" s="34"/>
      <c r="E4092" s="34"/>
      <c r="F4092" s="34"/>
      <c r="G4092" s="34"/>
    </row>
    <row r="4093" spans="1:7" x14ac:dyDescent="0.2">
      <c r="A4093" s="35" t="s">
        <v>12134</v>
      </c>
      <c r="B4093" s="35" t="s">
        <v>14199</v>
      </c>
      <c r="C4093" s="35" t="s">
        <v>14200</v>
      </c>
      <c r="D4093" s="34"/>
      <c r="E4093" s="34"/>
      <c r="F4093" s="34"/>
      <c r="G4093" s="34"/>
    </row>
    <row r="4094" spans="1:7" x14ac:dyDescent="0.2">
      <c r="A4094" s="35" t="s">
        <v>3932</v>
      </c>
      <c r="B4094" s="35" t="s">
        <v>14201</v>
      </c>
      <c r="C4094" s="35" t="s">
        <v>14202</v>
      </c>
      <c r="D4094" s="34"/>
      <c r="E4094" s="34"/>
      <c r="F4094" s="34"/>
      <c r="G4094" s="34"/>
    </row>
    <row r="4095" spans="1:7" x14ac:dyDescent="0.2">
      <c r="A4095" s="35" t="s">
        <v>14203</v>
      </c>
      <c r="B4095" s="35" t="s">
        <v>14204</v>
      </c>
      <c r="C4095" s="35" t="s">
        <v>14205</v>
      </c>
      <c r="D4095" s="34"/>
      <c r="E4095" s="34"/>
      <c r="F4095" s="34"/>
      <c r="G4095" s="34"/>
    </row>
    <row r="4096" spans="1:7" x14ac:dyDescent="0.2">
      <c r="A4096" s="35" t="s">
        <v>14206</v>
      </c>
      <c r="B4096" s="35" t="s">
        <v>14207</v>
      </c>
      <c r="C4096" s="35" t="s">
        <v>14208</v>
      </c>
      <c r="D4096" s="34"/>
      <c r="E4096" s="34"/>
      <c r="F4096" s="34"/>
      <c r="G4096" s="34"/>
    </row>
    <row r="4097" spans="1:7" x14ac:dyDescent="0.2">
      <c r="A4097" s="35" t="s">
        <v>14209</v>
      </c>
      <c r="B4097" s="35" t="s">
        <v>14210</v>
      </c>
      <c r="C4097" s="35" t="s">
        <v>14211</v>
      </c>
      <c r="D4097" s="34"/>
      <c r="E4097" s="34"/>
      <c r="F4097" s="34"/>
      <c r="G4097" s="34"/>
    </row>
    <row r="4098" spans="1:7" x14ac:dyDescent="0.2">
      <c r="A4098" s="35" t="s">
        <v>14212</v>
      </c>
      <c r="B4098" s="35" t="s">
        <v>14213</v>
      </c>
      <c r="C4098" s="35" t="s">
        <v>14214</v>
      </c>
      <c r="D4098" s="34"/>
      <c r="E4098" s="34"/>
      <c r="F4098" s="34"/>
      <c r="G4098" s="34"/>
    </row>
    <row r="4099" spans="1:7" x14ac:dyDescent="0.2">
      <c r="A4099" s="35" t="s">
        <v>14215</v>
      </c>
      <c r="B4099" s="35" t="s">
        <v>14216</v>
      </c>
      <c r="C4099" s="35" t="s">
        <v>14217</v>
      </c>
      <c r="D4099" s="34"/>
      <c r="E4099" s="34"/>
      <c r="F4099" s="34"/>
      <c r="G4099" s="34"/>
    </row>
    <row r="4100" spans="1:7" x14ac:dyDescent="0.2">
      <c r="A4100" s="35" t="s">
        <v>14218</v>
      </c>
      <c r="B4100" s="35" t="s">
        <v>14219</v>
      </c>
      <c r="C4100" s="35" t="s">
        <v>14220</v>
      </c>
      <c r="D4100" s="34"/>
      <c r="E4100" s="34"/>
      <c r="F4100" s="34"/>
      <c r="G4100" s="34"/>
    </row>
    <row r="4101" spans="1:7" x14ac:dyDescent="0.2">
      <c r="A4101" s="35" t="s">
        <v>14221</v>
      </c>
      <c r="B4101" s="35" t="s">
        <v>14222</v>
      </c>
      <c r="C4101" s="35" t="s">
        <v>14223</v>
      </c>
      <c r="D4101" s="34"/>
      <c r="E4101" s="34"/>
      <c r="F4101" s="34"/>
      <c r="G4101" s="34"/>
    </row>
    <row r="4102" spans="1:7" x14ac:dyDescent="0.2">
      <c r="A4102" s="35" t="s">
        <v>14224</v>
      </c>
      <c r="B4102" s="35" t="s">
        <v>14225</v>
      </c>
      <c r="C4102" s="35" t="s">
        <v>14226</v>
      </c>
      <c r="D4102" s="34"/>
      <c r="E4102" s="34"/>
      <c r="F4102" s="34"/>
      <c r="G4102" s="34"/>
    </row>
    <row r="4103" spans="1:7" x14ac:dyDescent="0.2">
      <c r="A4103" s="35" t="s">
        <v>14227</v>
      </c>
      <c r="B4103" s="35" t="s">
        <v>14228</v>
      </c>
      <c r="C4103" s="35" t="s">
        <v>14229</v>
      </c>
      <c r="D4103" s="34"/>
      <c r="E4103" s="34"/>
      <c r="F4103" s="34"/>
      <c r="G4103" s="34"/>
    </row>
    <row r="4104" spans="1:7" x14ac:dyDescent="0.2">
      <c r="A4104" s="35" t="s">
        <v>14230</v>
      </c>
      <c r="B4104" s="35" t="s">
        <v>14231</v>
      </c>
      <c r="C4104" s="35" t="s">
        <v>14232</v>
      </c>
      <c r="D4104" s="34"/>
      <c r="E4104" s="34"/>
      <c r="F4104" s="34"/>
      <c r="G4104" s="34"/>
    </row>
    <row r="4105" spans="1:7" x14ac:dyDescent="0.2">
      <c r="A4105" s="35" t="s">
        <v>14233</v>
      </c>
      <c r="B4105" s="35" t="s">
        <v>14234</v>
      </c>
      <c r="C4105" s="35" t="s">
        <v>14235</v>
      </c>
      <c r="D4105" s="34"/>
      <c r="E4105" s="34"/>
      <c r="F4105" s="34"/>
      <c r="G4105" s="34"/>
    </row>
    <row r="4106" spans="1:7" x14ac:dyDescent="0.2">
      <c r="A4106" s="35" t="s">
        <v>14236</v>
      </c>
      <c r="B4106" s="35" t="s">
        <v>14237</v>
      </c>
      <c r="C4106" s="35" t="s">
        <v>14238</v>
      </c>
      <c r="D4106" s="34"/>
      <c r="E4106" s="34"/>
      <c r="F4106" s="34"/>
      <c r="G4106" s="34"/>
    </row>
    <row r="4107" spans="1:7" x14ac:dyDescent="0.2">
      <c r="A4107" s="35" t="s">
        <v>14239</v>
      </c>
      <c r="B4107" s="35" t="s">
        <v>14240</v>
      </c>
      <c r="C4107" s="35" t="s">
        <v>14241</v>
      </c>
      <c r="D4107" s="34"/>
      <c r="E4107" s="34"/>
      <c r="F4107" s="34"/>
      <c r="G4107" s="34"/>
    </row>
    <row r="4108" spans="1:7" x14ac:dyDescent="0.2">
      <c r="A4108" s="35" t="s">
        <v>14242</v>
      </c>
      <c r="B4108" s="35" t="s">
        <v>14243</v>
      </c>
      <c r="C4108" s="35" t="s">
        <v>14244</v>
      </c>
      <c r="D4108" s="34"/>
      <c r="E4108" s="34"/>
      <c r="F4108" s="34"/>
      <c r="G4108" s="34"/>
    </row>
    <row r="4109" spans="1:7" x14ac:dyDescent="0.2">
      <c r="A4109" s="35" t="s">
        <v>14245</v>
      </c>
      <c r="B4109" s="35" t="s">
        <v>14246</v>
      </c>
      <c r="C4109" s="35" t="s">
        <v>14247</v>
      </c>
      <c r="D4109" s="34"/>
      <c r="E4109" s="34"/>
      <c r="F4109" s="34"/>
      <c r="G4109" s="34"/>
    </row>
    <row r="4110" spans="1:7" x14ac:dyDescent="0.2">
      <c r="A4110" s="35" t="s">
        <v>14248</v>
      </c>
      <c r="B4110" s="35" t="s">
        <v>14249</v>
      </c>
      <c r="C4110" s="35" t="s">
        <v>14250</v>
      </c>
      <c r="D4110" s="34"/>
      <c r="E4110" s="34"/>
      <c r="F4110" s="34"/>
      <c r="G4110" s="34"/>
    </row>
    <row r="4111" spans="1:7" x14ac:dyDescent="0.2">
      <c r="A4111" s="35" t="s">
        <v>14251</v>
      </c>
      <c r="B4111" s="35" t="s">
        <v>14252</v>
      </c>
      <c r="C4111" s="35" t="s">
        <v>14253</v>
      </c>
      <c r="D4111" s="34"/>
      <c r="E4111" s="34"/>
      <c r="F4111" s="34"/>
      <c r="G4111" s="34"/>
    </row>
    <row r="4112" spans="1:7" x14ac:dyDescent="0.2">
      <c r="A4112" s="35" t="s">
        <v>14254</v>
      </c>
      <c r="B4112" s="35" t="s">
        <v>14255</v>
      </c>
      <c r="C4112" s="35" t="s">
        <v>14256</v>
      </c>
      <c r="D4112" s="34"/>
      <c r="E4112" s="34"/>
      <c r="F4112" s="34"/>
      <c r="G4112" s="34"/>
    </row>
    <row r="4113" spans="1:7" x14ac:dyDescent="0.2">
      <c r="A4113" s="35" t="s">
        <v>14257</v>
      </c>
      <c r="B4113" s="35" t="s">
        <v>14258</v>
      </c>
      <c r="C4113" s="35" t="s">
        <v>14259</v>
      </c>
      <c r="D4113" s="34"/>
      <c r="E4113" s="34"/>
      <c r="F4113" s="34"/>
      <c r="G4113" s="34"/>
    </row>
    <row r="4114" spans="1:7" x14ac:dyDescent="0.2">
      <c r="A4114" s="35" t="s">
        <v>14260</v>
      </c>
      <c r="B4114" s="35" t="s">
        <v>14261</v>
      </c>
      <c r="C4114" s="35" t="s">
        <v>14262</v>
      </c>
      <c r="D4114" s="34"/>
      <c r="E4114" s="34"/>
      <c r="F4114" s="34"/>
      <c r="G4114" s="34"/>
    </row>
    <row r="4115" spans="1:7" x14ac:dyDescent="0.2">
      <c r="A4115" s="35" t="s">
        <v>14263</v>
      </c>
      <c r="B4115" s="35" t="s">
        <v>14264</v>
      </c>
      <c r="C4115" s="35" t="s">
        <v>14265</v>
      </c>
      <c r="D4115" s="34"/>
      <c r="E4115" s="34"/>
      <c r="F4115" s="34"/>
      <c r="G4115" s="34"/>
    </row>
    <row r="4116" spans="1:7" x14ac:dyDescent="0.2">
      <c r="A4116" s="35" t="s">
        <v>14266</v>
      </c>
      <c r="B4116" s="35" t="s">
        <v>14267</v>
      </c>
      <c r="C4116" s="35" t="s">
        <v>14268</v>
      </c>
      <c r="D4116" s="34"/>
      <c r="E4116" s="34"/>
      <c r="F4116" s="34"/>
      <c r="G4116" s="34"/>
    </row>
    <row r="4117" spans="1:7" x14ac:dyDescent="0.2">
      <c r="A4117" s="35" t="s">
        <v>14269</v>
      </c>
      <c r="B4117" s="35" t="s">
        <v>14270</v>
      </c>
      <c r="C4117" s="35" t="s">
        <v>14271</v>
      </c>
      <c r="D4117" s="34"/>
      <c r="E4117" s="34"/>
      <c r="F4117" s="34"/>
      <c r="G4117" s="34"/>
    </row>
    <row r="4118" spans="1:7" x14ac:dyDescent="0.2">
      <c r="A4118" s="35" t="s">
        <v>14272</v>
      </c>
      <c r="B4118" s="35" t="s">
        <v>14273</v>
      </c>
      <c r="C4118" s="35" t="s">
        <v>14274</v>
      </c>
      <c r="D4118" s="34"/>
      <c r="E4118" s="34"/>
      <c r="F4118" s="34"/>
      <c r="G4118" s="34"/>
    </row>
    <row r="4119" spans="1:7" x14ac:dyDescent="0.2">
      <c r="A4119" s="35" t="s">
        <v>14275</v>
      </c>
      <c r="B4119" s="35" t="s">
        <v>14276</v>
      </c>
      <c r="C4119" s="35" t="s">
        <v>14277</v>
      </c>
      <c r="D4119" s="34"/>
      <c r="E4119" s="34"/>
      <c r="F4119" s="34"/>
      <c r="G4119" s="34"/>
    </row>
    <row r="4120" spans="1:7" x14ac:dyDescent="0.2">
      <c r="A4120" s="35" t="s">
        <v>14278</v>
      </c>
      <c r="B4120" s="35" t="s">
        <v>14279</v>
      </c>
      <c r="C4120" s="35" t="s">
        <v>14280</v>
      </c>
      <c r="D4120" s="34"/>
      <c r="E4120" s="34"/>
      <c r="F4120" s="34"/>
      <c r="G4120" s="34"/>
    </row>
    <row r="4121" spans="1:7" x14ac:dyDescent="0.2">
      <c r="A4121" s="35" t="s">
        <v>14281</v>
      </c>
      <c r="B4121" s="35" t="s">
        <v>14282</v>
      </c>
      <c r="C4121" s="35" t="s">
        <v>14283</v>
      </c>
      <c r="D4121" s="34"/>
      <c r="E4121" s="34"/>
      <c r="F4121" s="34"/>
      <c r="G4121" s="34"/>
    </row>
    <row r="4122" spans="1:7" x14ac:dyDescent="0.2">
      <c r="A4122" s="35" t="s">
        <v>14284</v>
      </c>
      <c r="B4122" s="35" t="s">
        <v>14285</v>
      </c>
      <c r="C4122" s="35" t="s">
        <v>14286</v>
      </c>
      <c r="D4122" s="34"/>
      <c r="E4122" s="34"/>
      <c r="F4122" s="34"/>
      <c r="G4122" s="34"/>
    </row>
    <row r="4123" spans="1:7" x14ac:dyDescent="0.2">
      <c r="A4123" s="35" t="s">
        <v>14287</v>
      </c>
      <c r="B4123" s="35" t="s">
        <v>14288</v>
      </c>
      <c r="C4123" s="35" t="s">
        <v>14289</v>
      </c>
      <c r="D4123" s="34"/>
      <c r="E4123" s="34"/>
      <c r="F4123" s="34"/>
      <c r="G4123" s="34"/>
    </row>
    <row r="4124" spans="1:7" x14ac:dyDescent="0.2">
      <c r="A4124" s="35" t="s">
        <v>14290</v>
      </c>
      <c r="B4124" s="35" t="s">
        <v>14291</v>
      </c>
      <c r="C4124" s="35" t="s">
        <v>14292</v>
      </c>
      <c r="D4124" s="34"/>
      <c r="E4124" s="34"/>
      <c r="F4124" s="34"/>
      <c r="G4124" s="34"/>
    </row>
    <row r="4125" spans="1:7" x14ac:dyDescent="0.2">
      <c r="A4125" s="35" t="s">
        <v>14293</v>
      </c>
      <c r="B4125" s="35" t="s">
        <v>14294</v>
      </c>
      <c r="C4125" s="35" t="s">
        <v>14295</v>
      </c>
      <c r="D4125" s="34"/>
      <c r="E4125" s="34"/>
      <c r="F4125" s="34"/>
      <c r="G4125" s="34"/>
    </row>
    <row r="4126" spans="1:7" x14ac:dyDescent="0.2">
      <c r="A4126" s="35" t="s">
        <v>10503</v>
      </c>
      <c r="B4126" s="35" t="s">
        <v>14296</v>
      </c>
      <c r="C4126" s="35" t="s">
        <v>14297</v>
      </c>
      <c r="D4126" s="34"/>
      <c r="E4126" s="34"/>
      <c r="F4126" s="34"/>
      <c r="G4126" s="34"/>
    </row>
    <row r="4127" spans="1:7" x14ac:dyDescent="0.2">
      <c r="A4127" s="35" t="s">
        <v>14298</v>
      </c>
      <c r="B4127" s="35" t="s">
        <v>14299</v>
      </c>
      <c r="C4127" s="35" t="s">
        <v>14300</v>
      </c>
      <c r="D4127" s="34"/>
      <c r="E4127" s="34"/>
      <c r="F4127" s="34"/>
      <c r="G4127" s="34"/>
    </row>
    <row r="4128" spans="1:7" x14ac:dyDescent="0.2">
      <c r="A4128" s="35" t="s">
        <v>14301</v>
      </c>
      <c r="B4128" s="35" t="s">
        <v>14302</v>
      </c>
      <c r="C4128" s="35" t="s">
        <v>14303</v>
      </c>
      <c r="D4128" s="34"/>
      <c r="E4128" s="34"/>
      <c r="F4128" s="34"/>
      <c r="G4128" s="34"/>
    </row>
    <row r="4129" spans="1:7" x14ac:dyDescent="0.2">
      <c r="A4129" s="35" t="s">
        <v>14304</v>
      </c>
      <c r="B4129" s="35" t="s">
        <v>14305</v>
      </c>
      <c r="C4129" s="35" t="s">
        <v>14306</v>
      </c>
      <c r="D4129" s="34"/>
      <c r="E4129" s="34"/>
      <c r="F4129" s="34"/>
      <c r="G4129" s="34"/>
    </row>
    <row r="4130" spans="1:7" x14ac:dyDescent="0.2">
      <c r="A4130" s="35" t="s">
        <v>14307</v>
      </c>
      <c r="B4130" s="35" t="s">
        <v>14308</v>
      </c>
      <c r="C4130" s="35" t="s">
        <v>14309</v>
      </c>
      <c r="D4130" s="34"/>
      <c r="E4130" s="34"/>
      <c r="F4130" s="34"/>
      <c r="G4130" s="34"/>
    </row>
    <row r="4131" spans="1:7" x14ac:dyDescent="0.2">
      <c r="A4131" s="35" t="s">
        <v>14310</v>
      </c>
      <c r="B4131" s="35" t="s">
        <v>14311</v>
      </c>
      <c r="C4131" s="35" t="s">
        <v>14312</v>
      </c>
      <c r="D4131" s="34"/>
      <c r="E4131" s="34"/>
      <c r="F4131" s="34"/>
      <c r="G4131" s="34"/>
    </row>
    <row r="4132" spans="1:7" x14ac:dyDescent="0.2">
      <c r="A4132" s="35" t="s">
        <v>14313</v>
      </c>
      <c r="B4132" s="35" t="s">
        <v>14314</v>
      </c>
      <c r="C4132" s="35" t="s">
        <v>14315</v>
      </c>
      <c r="D4132" s="34"/>
      <c r="E4132" s="34"/>
      <c r="F4132" s="34"/>
      <c r="G4132" s="34"/>
    </row>
    <row r="4133" spans="1:7" x14ac:dyDescent="0.2">
      <c r="A4133" s="35" t="s">
        <v>14316</v>
      </c>
      <c r="B4133" s="35" t="s">
        <v>14317</v>
      </c>
      <c r="C4133" s="35" t="s">
        <v>14318</v>
      </c>
      <c r="D4133" s="34"/>
      <c r="E4133" s="34"/>
      <c r="F4133" s="34"/>
      <c r="G4133" s="34"/>
    </row>
    <row r="4134" spans="1:7" x14ac:dyDescent="0.2">
      <c r="A4134" s="35" t="s">
        <v>14319</v>
      </c>
      <c r="B4134" s="35" t="s">
        <v>6093</v>
      </c>
      <c r="C4134" s="35" t="s">
        <v>14320</v>
      </c>
      <c r="D4134" s="34"/>
      <c r="E4134" s="34"/>
      <c r="F4134" s="34"/>
      <c r="G4134" s="34"/>
    </row>
    <row r="4135" spans="1:7" x14ac:dyDescent="0.2">
      <c r="A4135" s="35" t="s">
        <v>14321</v>
      </c>
      <c r="B4135" s="35" t="s">
        <v>14322</v>
      </c>
      <c r="C4135" s="35" t="s">
        <v>14323</v>
      </c>
      <c r="D4135" s="34"/>
      <c r="E4135" s="34"/>
      <c r="F4135" s="34"/>
      <c r="G4135" s="34"/>
    </row>
    <row r="4136" spans="1:7" x14ac:dyDescent="0.2">
      <c r="A4136" s="35" t="s">
        <v>14324</v>
      </c>
      <c r="B4136" s="35" t="s">
        <v>14325</v>
      </c>
      <c r="C4136" s="35" t="s">
        <v>14326</v>
      </c>
      <c r="D4136" s="34"/>
      <c r="E4136" s="34"/>
      <c r="F4136" s="34"/>
      <c r="G4136" s="34"/>
    </row>
    <row r="4137" spans="1:7" x14ac:dyDescent="0.2">
      <c r="A4137" s="35" t="s">
        <v>14327</v>
      </c>
      <c r="B4137" s="35" t="s">
        <v>14328</v>
      </c>
      <c r="C4137" s="35" t="s">
        <v>14329</v>
      </c>
      <c r="D4137" s="34"/>
      <c r="E4137" s="34"/>
      <c r="F4137" s="34"/>
      <c r="G4137" s="34"/>
    </row>
    <row r="4138" spans="1:7" x14ac:dyDescent="0.2">
      <c r="A4138" s="35" t="s">
        <v>14330</v>
      </c>
      <c r="B4138" s="35" t="s">
        <v>14331</v>
      </c>
      <c r="C4138" s="35" t="s">
        <v>14332</v>
      </c>
      <c r="D4138" s="34"/>
      <c r="E4138" s="34"/>
      <c r="F4138" s="34"/>
      <c r="G4138" s="34"/>
    </row>
    <row r="4139" spans="1:7" x14ac:dyDescent="0.2">
      <c r="A4139" s="35" t="s">
        <v>14333</v>
      </c>
      <c r="B4139" s="35" t="s">
        <v>14334</v>
      </c>
      <c r="C4139" s="35" t="s">
        <v>14335</v>
      </c>
      <c r="D4139" s="34"/>
      <c r="E4139" s="34"/>
      <c r="F4139" s="34"/>
      <c r="G4139" s="34"/>
    </row>
    <row r="4140" spans="1:7" x14ac:dyDescent="0.2">
      <c r="A4140" s="35" t="s">
        <v>14336</v>
      </c>
      <c r="B4140" s="35" t="s">
        <v>8627</v>
      </c>
      <c r="C4140" s="35" t="s">
        <v>14337</v>
      </c>
      <c r="D4140" s="34"/>
      <c r="E4140" s="34"/>
      <c r="F4140" s="34"/>
      <c r="G4140" s="34"/>
    </row>
    <row r="4141" spans="1:7" x14ac:dyDescent="0.2">
      <c r="A4141" s="35" t="s">
        <v>14338</v>
      </c>
      <c r="B4141" s="35" t="s">
        <v>14339</v>
      </c>
      <c r="C4141" s="35" t="s">
        <v>14340</v>
      </c>
      <c r="D4141" s="34"/>
      <c r="E4141" s="34"/>
      <c r="F4141" s="34"/>
      <c r="G4141" s="34"/>
    </row>
    <row r="4142" spans="1:7" x14ac:dyDescent="0.2">
      <c r="A4142" s="35" t="s">
        <v>14341</v>
      </c>
      <c r="B4142" s="35" t="s">
        <v>14342</v>
      </c>
      <c r="C4142" s="35" t="s">
        <v>14343</v>
      </c>
      <c r="D4142" s="34"/>
      <c r="E4142" s="34"/>
      <c r="F4142" s="34"/>
      <c r="G4142" s="34"/>
    </row>
    <row r="4143" spans="1:7" x14ac:dyDescent="0.2">
      <c r="A4143" s="35" t="s">
        <v>14344</v>
      </c>
      <c r="B4143" s="35" t="s">
        <v>14345</v>
      </c>
      <c r="C4143" s="35" t="s">
        <v>14346</v>
      </c>
      <c r="D4143" s="34"/>
      <c r="E4143" s="34"/>
      <c r="F4143" s="34"/>
      <c r="G4143" s="34"/>
    </row>
    <row r="4144" spans="1:7" x14ac:dyDescent="0.2">
      <c r="A4144" s="35" t="s">
        <v>14347</v>
      </c>
      <c r="B4144" s="35" t="s">
        <v>14348</v>
      </c>
      <c r="C4144" s="35" t="s">
        <v>14349</v>
      </c>
      <c r="D4144" s="34"/>
      <c r="E4144" s="34"/>
      <c r="F4144" s="34"/>
      <c r="G4144" s="34"/>
    </row>
    <row r="4145" spans="1:7" x14ac:dyDescent="0.2">
      <c r="A4145" s="35" t="s">
        <v>4712</v>
      </c>
      <c r="B4145" s="35" t="s">
        <v>14350</v>
      </c>
      <c r="C4145" s="35" t="s">
        <v>14351</v>
      </c>
      <c r="D4145" s="34"/>
      <c r="E4145" s="34"/>
      <c r="F4145" s="34"/>
      <c r="G4145" s="34"/>
    </row>
    <row r="4146" spans="1:7" x14ac:dyDescent="0.2">
      <c r="A4146" s="35" t="s">
        <v>14352</v>
      </c>
      <c r="B4146" s="35" t="s">
        <v>12430</v>
      </c>
      <c r="C4146" s="35" t="s">
        <v>14353</v>
      </c>
      <c r="D4146" s="34"/>
      <c r="E4146" s="34"/>
      <c r="F4146" s="34"/>
      <c r="G4146" s="34"/>
    </row>
    <row r="4147" spans="1:7" x14ac:dyDescent="0.2">
      <c r="A4147" s="35" t="s">
        <v>14354</v>
      </c>
      <c r="B4147" s="35" t="s">
        <v>14355</v>
      </c>
      <c r="C4147" s="35" t="s">
        <v>14356</v>
      </c>
      <c r="D4147" s="34"/>
      <c r="E4147" s="34"/>
      <c r="F4147" s="34"/>
      <c r="G4147" s="34"/>
    </row>
    <row r="4148" spans="1:7" x14ac:dyDescent="0.2">
      <c r="A4148" s="35" t="s">
        <v>14357</v>
      </c>
      <c r="B4148" s="35" t="s">
        <v>14358</v>
      </c>
      <c r="C4148" s="35" t="s">
        <v>14359</v>
      </c>
      <c r="D4148" s="34"/>
      <c r="E4148" s="34"/>
      <c r="F4148" s="34"/>
      <c r="G4148" s="34"/>
    </row>
    <row r="4149" spans="1:7" x14ac:dyDescent="0.2">
      <c r="A4149" s="35" t="s">
        <v>14360</v>
      </c>
      <c r="B4149" s="35" t="s">
        <v>14361</v>
      </c>
      <c r="C4149" s="35" t="s">
        <v>14362</v>
      </c>
      <c r="D4149" s="34"/>
      <c r="E4149" s="34"/>
      <c r="F4149" s="34"/>
      <c r="G4149" s="34"/>
    </row>
    <row r="4150" spans="1:7" x14ac:dyDescent="0.2">
      <c r="A4150" s="35" t="s">
        <v>8154</v>
      </c>
      <c r="B4150" s="35" t="s">
        <v>14363</v>
      </c>
      <c r="C4150" s="35" t="s">
        <v>14364</v>
      </c>
      <c r="D4150" s="34"/>
      <c r="E4150" s="34"/>
      <c r="F4150" s="34"/>
      <c r="G4150" s="34"/>
    </row>
    <row r="4151" spans="1:7" x14ac:dyDescent="0.2">
      <c r="A4151" s="35" t="s">
        <v>14365</v>
      </c>
      <c r="B4151" s="35" t="s">
        <v>14366</v>
      </c>
      <c r="C4151" s="35" t="s">
        <v>14367</v>
      </c>
      <c r="D4151" s="34"/>
      <c r="E4151" s="34"/>
      <c r="F4151" s="34"/>
      <c r="G4151" s="34"/>
    </row>
    <row r="4152" spans="1:7" x14ac:dyDescent="0.2">
      <c r="A4152" s="35" t="s">
        <v>12778</v>
      </c>
      <c r="B4152" s="35" t="s">
        <v>14368</v>
      </c>
      <c r="C4152" s="35" t="s">
        <v>14369</v>
      </c>
      <c r="D4152" s="34"/>
      <c r="E4152" s="34"/>
      <c r="F4152" s="34"/>
      <c r="G4152" s="34"/>
    </row>
    <row r="4153" spans="1:7" x14ac:dyDescent="0.2">
      <c r="A4153" s="35" t="s">
        <v>14370</v>
      </c>
      <c r="B4153" s="35" t="s">
        <v>14371</v>
      </c>
      <c r="C4153" s="35" t="s">
        <v>14372</v>
      </c>
      <c r="D4153" s="34"/>
      <c r="E4153" s="34"/>
      <c r="F4153" s="34"/>
      <c r="G4153" s="34"/>
    </row>
    <row r="4154" spans="1:7" x14ac:dyDescent="0.2">
      <c r="A4154" s="35" t="s">
        <v>14373</v>
      </c>
      <c r="B4154" s="35" t="s">
        <v>14374</v>
      </c>
      <c r="C4154" s="35" t="s">
        <v>14375</v>
      </c>
      <c r="D4154" s="34"/>
      <c r="E4154" s="34"/>
      <c r="F4154" s="34"/>
      <c r="G4154" s="34"/>
    </row>
    <row r="4155" spans="1:7" x14ac:dyDescent="0.2">
      <c r="A4155" s="35" t="s">
        <v>14376</v>
      </c>
      <c r="B4155" s="35" t="s">
        <v>14377</v>
      </c>
      <c r="C4155" s="35" t="s">
        <v>14378</v>
      </c>
      <c r="D4155" s="34"/>
      <c r="E4155" s="34"/>
      <c r="F4155" s="34"/>
      <c r="G4155" s="34"/>
    </row>
    <row r="4156" spans="1:7" x14ac:dyDescent="0.2">
      <c r="A4156" s="35" t="s">
        <v>14379</v>
      </c>
      <c r="B4156" s="35" t="s">
        <v>14380</v>
      </c>
      <c r="C4156" s="35" t="s">
        <v>14381</v>
      </c>
      <c r="D4156" s="34"/>
      <c r="E4156" s="34"/>
      <c r="F4156" s="34"/>
      <c r="G4156" s="34"/>
    </row>
    <row r="4157" spans="1:7" x14ac:dyDescent="0.2">
      <c r="A4157" s="35" t="s">
        <v>14382</v>
      </c>
      <c r="B4157" s="35" t="s">
        <v>14383</v>
      </c>
      <c r="C4157" s="35" t="s">
        <v>14384</v>
      </c>
      <c r="D4157" s="34"/>
      <c r="E4157" s="34"/>
      <c r="F4157" s="34"/>
      <c r="G4157" s="34"/>
    </row>
    <row r="4158" spans="1:7" x14ac:dyDescent="0.2">
      <c r="A4158" s="35" t="s">
        <v>14385</v>
      </c>
      <c r="B4158" s="35" t="s">
        <v>14386</v>
      </c>
      <c r="C4158" s="35" t="s">
        <v>14387</v>
      </c>
      <c r="D4158" s="34"/>
      <c r="E4158" s="34"/>
      <c r="F4158" s="34"/>
      <c r="G4158" s="34"/>
    </row>
    <row r="4159" spans="1:7" x14ac:dyDescent="0.2">
      <c r="A4159" s="35" t="s">
        <v>14388</v>
      </c>
      <c r="B4159" s="35" t="s">
        <v>14389</v>
      </c>
      <c r="C4159" s="35" t="s">
        <v>14390</v>
      </c>
      <c r="D4159" s="34"/>
      <c r="E4159" s="34"/>
      <c r="F4159" s="34"/>
      <c r="G4159" s="34"/>
    </row>
    <row r="4160" spans="1:7" x14ac:dyDescent="0.2">
      <c r="A4160" s="35" t="s">
        <v>14391</v>
      </c>
      <c r="B4160" s="35" t="s">
        <v>14392</v>
      </c>
      <c r="C4160" s="35" t="s">
        <v>14393</v>
      </c>
      <c r="D4160" s="34"/>
      <c r="E4160" s="34"/>
      <c r="F4160" s="34"/>
      <c r="G4160" s="34"/>
    </row>
    <row r="4161" spans="1:7" x14ac:dyDescent="0.2">
      <c r="A4161" s="35" t="s">
        <v>14394</v>
      </c>
      <c r="B4161" s="35" t="s">
        <v>14395</v>
      </c>
      <c r="C4161" s="35" t="s">
        <v>14396</v>
      </c>
      <c r="D4161" s="34"/>
      <c r="E4161" s="34"/>
      <c r="F4161" s="34"/>
      <c r="G4161" s="34"/>
    </row>
    <row r="4162" spans="1:7" x14ac:dyDescent="0.2">
      <c r="A4162" s="35" t="s">
        <v>14397</v>
      </c>
      <c r="B4162" s="35" t="s">
        <v>14398</v>
      </c>
      <c r="C4162" s="35" t="s">
        <v>14399</v>
      </c>
      <c r="D4162" s="34"/>
      <c r="E4162" s="34"/>
      <c r="F4162" s="34"/>
      <c r="G4162" s="34"/>
    </row>
    <row r="4163" spans="1:7" x14ac:dyDescent="0.2">
      <c r="A4163" s="35" t="s">
        <v>14400</v>
      </c>
      <c r="B4163" s="35" t="s">
        <v>14401</v>
      </c>
      <c r="C4163" s="35" t="s">
        <v>14402</v>
      </c>
      <c r="D4163" s="34"/>
      <c r="E4163" s="34"/>
      <c r="F4163" s="34"/>
      <c r="G4163" s="34"/>
    </row>
    <row r="4164" spans="1:7" x14ac:dyDescent="0.2">
      <c r="A4164" s="35" t="s">
        <v>14403</v>
      </c>
      <c r="B4164" s="35" t="s">
        <v>14404</v>
      </c>
      <c r="C4164" s="35" t="s">
        <v>14405</v>
      </c>
      <c r="D4164" s="34"/>
      <c r="E4164" s="34"/>
      <c r="F4164" s="34"/>
      <c r="G4164" s="34"/>
    </row>
    <row r="4165" spans="1:7" x14ac:dyDescent="0.2">
      <c r="A4165" s="35" t="s">
        <v>14406</v>
      </c>
      <c r="B4165" s="35" t="s">
        <v>14407</v>
      </c>
      <c r="C4165" s="35" t="s">
        <v>14408</v>
      </c>
      <c r="D4165" s="34"/>
      <c r="E4165" s="34"/>
      <c r="F4165" s="34"/>
      <c r="G4165" s="34"/>
    </row>
    <row r="4166" spans="1:7" x14ac:dyDescent="0.2">
      <c r="A4166" s="35" t="s">
        <v>14409</v>
      </c>
      <c r="B4166" s="35" t="s">
        <v>14410</v>
      </c>
      <c r="C4166" s="35" t="s">
        <v>14411</v>
      </c>
      <c r="D4166" s="34"/>
      <c r="E4166" s="34"/>
      <c r="F4166" s="34"/>
      <c r="G4166" s="34"/>
    </row>
    <row r="4167" spans="1:7" x14ac:dyDescent="0.2">
      <c r="A4167" s="35" t="s">
        <v>14412</v>
      </c>
      <c r="B4167" s="35" t="s">
        <v>14413</v>
      </c>
      <c r="C4167" s="35" t="s">
        <v>14414</v>
      </c>
      <c r="D4167" s="34"/>
      <c r="E4167" s="34"/>
      <c r="F4167" s="34"/>
      <c r="G4167" s="34"/>
    </row>
    <row r="4168" spans="1:7" x14ac:dyDescent="0.2">
      <c r="A4168" s="35" t="s">
        <v>14415</v>
      </c>
      <c r="B4168" s="35" t="s">
        <v>14416</v>
      </c>
      <c r="C4168" s="35" t="s">
        <v>14417</v>
      </c>
      <c r="D4168" s="34"/>
      <c r="E4168" s="34"/>
      <c r="F4168" s="34"/>
      <c r="G4168" s="34"/>
    </row>
    <row r="4169" spans="1:7" x14ac:dyDescent="0.2">
      <c r="A4169" s="35" t="s">
        <v>14418</v>
      </c>
      <c r="B4169" s="35" t="s">
        <v>14419</v>
      </c>
      <c r="C4169" s="35" t="s">
        <v>14420</v>
      </c>
      <c r="D4169" s="34"/>
      <c r="E4169" s="34"/>
      <c r="F4169" s="34"/>
      <c r="G4169" s="34"/>
    </row>
    <row r="4170" spans="1:7" x14ac:dyDescent="0.2">
      <c r="A4170" s="35" t="s">
        <v>14421</v>
      </c>
      <c r="B4170" s="35" t="s">
        <v>14422</v>
      </c>
      <c r="C4170" s="35" t="s">
        <v>14423</v>
      </c>
      <c r="D4170" s="34"/>
      <c r="E4170" s="34"/>
      <c r="F4170" s="34"/>
      <c r="G4170" s="34"/>
    </row>
    <row r="4171" spans="1:7" x14ac:dyDescent="0.2">
      <c r="A4171" s="35" t="s">
        <v>14424</v>
      </c>
      <c r="B4171" s="35" t="s">
        <v>14425</v>
      </c>
      <c r="C4171" s="35" t="s">
        <v>14426</v>
      </c>
      <c r="D4171" s="34"/>
      <c r="E4171" s="34"/>
      <c r="F4171" s="34"/>
      <c r="G4171" s="34"/>
    </row>
    <row r="4172" spans="1:7" x14ac:dyDescent="0.2">
      <c r="A4172" s="35" t="s">
        <v>14427</v>
      </c>
      <c r="B4172" s="35" t="s">
        <v>14428</v>
      </c>
      <c r="C4172" s="35" t="s">
        <v>14429</v>
      </c>
      <c r="D4172" s="34"/>
      <c r="E4172" s="34"/>
      <c r="F4172" s="34"/>
      <c r="G4172" s="34"/>
    </row>
    <row r="4173" spans="1:7" x14ac:dyDescent="0.2">
      <c r="A4173" s="35" t="s">
        <v>14430</v>
      </c>
      <c r="B4173" s="35" t="s">
        <v>14431</v>
      </c>
      <c r="C4173" s="35" t="s">
        <v>14432</v>
      </c>
      <c r="D4173" s="34"/>
      <c r="E4173" s="34"/>
      <c r="F4173" s="34"/>
      <c r="G4173" s="34"/>
    </row>
    <row r="4174" spans="1:7" x14ac:dyDescent="0.2">
      <c r="A4174" s="35" t="s">
        <v>14433</v>
      </c>
      <c r="B4174" s="35" t="s">
        <v>14434</v>
      </c>
      <c r="C4174" s="35" t="s">
        <v>14435</v>
      </c>
      <c r="D4174" s="34"/>
      <c r="E4174" s="34"/>
      <c r="F4174" s="34"/>
      <c r="G4174" s="34"/>
    </row>
    <row r="4175" spans="1:7" x14ac:dyDescent="0.2">
      <c r="A4175" s="35" t="s">
        <v>8697</v>
      </c>
      <c r="B4175" s="35" t="s">
        <v>10371</v>
      </c>
      <c r="C4175" s="35" t="s">
        <v>14436</v>
      </c>
      <c r="D4175" s="34"/>
      <c r="E4175" s="34"/>
      <c r="F4175" s="34"/>
      <c r="G4175" s="34"/>
    </row>
    <row r="4176" spans="1:7" x14ac:dyDescent="0.2">
      <c r="A4176" s="35" t="s">
        <v>14437</v>
      </c>
      <c r="B4176" s="35" t="s">
        <v>14438</v>
      </c>
      <c r="C4176" s="35" t="s">
        <v>14439</v>
      </c>
      <c r="D4176" s="34"/>
      <c r="E4176" s="34"/>
      <c r="F4176" s="34"/>
      <c r="G4176" s="34"/>
    </row>
    <row r="4177" spans="1:7" x14ac:dyDescent="0.2">
      <c r="A4177" s="35" t="s">
        <v>14440</v>
      </c>
      <c r="B4177" s="35" t="s">
        <v>14441</v>
      </c>
      <c r="C4177" s="35" t="s">
        <v>14442</v>
      </c>
      <c r="D4177" s="34"/>
      <c r="E4177" s="34"/>
      <c r="F4177" s="34"/>
      <c r="G4177" s="34"/>
    </row>
    <row r="4178" spans="1:7" x14ac:dyDescent="0.2">
      <c r="A4178" s="35" t="s">
        <v>14443</v>
      </c>
      <c r="B4178" s="35" t="s">
        <v>14444</v>
      </c>
      <c r="C4178" s="35" t="s">
        <v>14445</v>
      </c>
      <c r="D4178" s="34"/>
      <c r="E4178" s="34"/>
      <c r="F4178" s="34"/>
      <c r="G4178" s="34"/>
    </row>
    <row r="4179" spans="1:7" x14ac:dyDescent="0.2">
      <c r="A4179" s="35" t="s">
        <v>14446</v>
      </c>
      <c r="B4179" s="35" t="s">
        <v>14447</v>
      </c>
      <c r="C4179" s="35" t="s">
        <v>14448</v>
      </c>
      <c r="D4179" s="34"/>
      <c r="E4179" s="34"/>
      <c r="F4179" s="34"/>
      <c r="G4179" s="34"/>
    </row>
    <row r="4180" spans="1:7" x14ac:dyDescent="0.2">
      <c r="A4180" s="35" t="s">
        <v>14449</v>
      </c>
      <c r="B4180" s="35" t="s">
        <v>14450</v>
      </c>
      <c r="C4180" s="35" t="s">
        <v>14451</v>
      </c>
      <c r="D4180" s="34"/>
      <c r="E4180" s="34"/>
      <c r="F4180" s="34"/>
      <c r="G4180" s="34"/>
    </row>
    <row r="4181" spans="1:7" x14ac:dyDescent="0.2">
      <c r="A4181" s="35" t="s">
        <v>14452</v>
      </c>
      <c r="B4181" s="35" t="s">
        <v>7607</v>
      </c>
      <c r="C4181" s="35" t="s">
        <v>14453</v>
      </c>
      <c r="D4181" s="34"/>
      <c r="E4181" s="34"/>
      <c r="F4181" s="34"/>
      <c r="G4181" s="34"/>
    </row>
    <row r="4182" spans="1:7" x14ac:dyDescent="0.2">
      <c r="A4182" s="35" t="s">
        <v>14454</v>
      </c>
      <c r="B4182" s="35" t="s">
        <v>14455</v>
      </c>
      <c r="C4182" s="35" t="s">
        <v>14456</v>
      </c>
      <c r="D4182" s="34"/>
      <c r="E4182" s="34"/>
      <c r="F4182" s="34"/>
      <c r="G4182" s="34"/>
    </row>
    <row r="4183" spans="1:7" x14ac:dyDescent="0.2">
      <c r="A4183" s="35" t="s">
        <v>14457</v>
      </c>
      <c r="B4183" s="35" t="s">
        <v>14458</v>
      </c>
      <c r="C4183" s="35" t="s">
        <v>14459</v>
      </c>
      <c r="D4183" s="34"/>
      <c r="E4183" s="34"/>
      <c r="F4183" s="34"/>
      <c r="G4183" s="34"/>
    </row>
    <row r="4184" spans="1:7" x14ac:dyDescent="0.2">
      <c r="A4184" s="35" t="s">
        <v>14460</v>
      </c>
      <c r="B4184" s="35" t="s">
        <v>14461</v>
      </c>
      <c r="C4184" s="35" t="s">
        <v>14462</v>
      </c>
      <c r="D4184" s="34"/>
      <c r="E4184" s="34"/>
      <c r="F4184" s="34"/>
      <c r="G4184" s="34"/>
    </row>
    <row r="4185" spans="1:7" x14ac:dyDescent="0.2">
      <c r="A4185" s="35" t="s">
        <v>14463</v>
      </c>
      <c r="B4185" s="35" t="s">
        <v>14464</v>
      </c>
      <c r="C4185" s="35" t="s">
        <v>14465</v>
      </c>
      <c r="D4185" s="34"/>
      <c r="E4185" s="34"/>
      <c r="F4185" s="34"/>
      <c r="G4185" s="34"/>
    </row>
    <row r="4186" spans="1:7" x14ac:dyDescent="0.2">
      <c r="A4186" s="35" t="s">
        <v>14466</v>
      </c>
      <c r="B4186" s="35" t="s">
        <v>14467</v>
      </c>
      <c r="C4186" s="35" t="s">
        <v>14468</v>
      </c>
      <c r="D4186" s="34"/>
      <c r="E4186" s="34"/>
      <c r="F4186" s="34"/>
      <c r="G4186" s="34"/>
    </row>
    <row r="4187" spans="1:7" x14ac:dyDescent="0.2">
      <c r="A4187" s="35" t="s">
        <v>6453</v>
      </c>
      <c r="B4187" s="35" t="s">
        <v>14469</v>
      </c>
      <c r="C4187" s="35" t="s">
        <v>14470</v>
      </c>
      <c r="D4187" s="34"/>
      <c r="E4187" s="34"/>
      <c r="F4187" s="34"/>
      <c r="G4187" s="34"/>
    </row>
    <row r="4188" spans="1:7" x14ac:dyDescent="0.2">
      <c r="A4188" s="35" t="s">
        <v>14471</v>
      </c>
      <c r="B4188" s="35" t="s">
        <v>14472</v>
      </c>
      <c r="C4188" s="35" t="s">
        <v>14473</v>
      </c>
      <c r="D4188" s="34"/>
      <c r="E4188" s="34"/>
      <c r="F4188" s="34"/>
      <c r="G4188" s="34"/>
    </row>
    <row r="4189" spans="1:7" x14ac:dyDescent="0.2">
      <c r="A4189" s="35" t="s">
        <v>14474</v>
      </c>
      <c r="B4189" s="35" t="s">
        <v>14475</v>
      </c>
      <c r="C4189" s="35" t="s">
        <v>14476</v>
      </c>
      <c r="D4189" s="34"/>
      <c r="E4189" s="34"/>
      <c r="F4189" s="34"/>
      <c r="G4189" s="34"/>
    </row>
    <row r="4190" spans="1:7" x14ac:dyDescent="0.2">
      <c r="A4190" s="35" t="s">
        <v>14477</v>
      </c>
      <c r="B4190" s="35" t="s">
        <v>14478</v>
      </c>
      <c r="C4190" s="35" t="s">
        <v>14479</v>
      </c>
      <c r="D4190" s="34"/>
      <c r="E4190" s="34"/>
      <c r="F4190" s="34"/>
      <c r="G4190" s="34"/>
    </row>
    <row r="4191" spans="1:7" x14ac:dyDescent="0.2">
      <c r="A4191" s="35" t="s">
        <v>14480</v>
      </c>
      <c r="B4191" s="35" t="s">
        <v>14481</v>
      </c>
      <c r="C4191" s="35" t="s">
        <v>14482</v>
      </c>
      <c r="D4191" s="34"/>
      <c r="E4191" s="34"/>
      <c r="F4191" s="34"/>
      <c r="G4191" s="34"/>
    </row>
    <row r="4192" spans="1:7" x14ac:dyDescent="0.2">
      <c r="A4192" s="35" t="s">
        <v>12162</v>
      </c>
      <c r="B4192" s="35" t="s">
        <v>14483</v>
      </c>
      <c r="C4192" s="35" t="s">
        <v>14484</v>
      </c>
      <c r="D4192" s="34"/>
      <c r="E4192" s="34"/>
      <c r="F4192" s="34"/>
      <c r="G4192" s="34"/>
    </row>
    <row r="4193" spans="1:7" x14ac:dyDescent="0.2">
      <c r="A4193" s="35" t="s">
        <v>14485</v>
      </c>
      <c r="B4193" s="35" t="s">
        <v>14486</v>
      </c>
      <c r="C4193" s="35" t="s">
        <v>14487</v>
      </c>
      <c r="D4193" s="34"/>
      <c r="E4193" s="34"/>
      <c r="F4193" s="34"/>
      <c r="G4193" s="34"/>
    </row>
    <row r="4194" spans="1:7" x14ac:dyDescent="0.2">
      <c r="A4194" s="35" t="s">
        <v>14488</v>
      </c>
      <c r="B4194" s="35" t="s">
        <v>14489</v>
      </c>
      <c r="C4194" s="35" t="s">
        <v>14490</v>
      </c>
      <c r="D4194" s="34"/>
      <c r="E4194" s="34"/>
      <c r="F4194" s="34"/>
      <c r="G4194" s="34"/>
    </row>
    <row r="4195" spans="1:7" x14ac:dyDescent="0.2">
      <c r="A4195" s="35" t="s">
        <v>14491</v>
      </c>
      <c r="B4195" s="35" t="s">
        <v>14492</v>
      </c>
      <c r="C4195" s="35" t="s">
        <v>14493</v>
      </c>
      <c r="D4195" s="34"/>
      <c r="E4195" s="34"/>
      <c r="F4195" s="34"/>
      <c r="G4195" s="34"/>
    </row>
    <row r="4196" spans="1:7" x14ac:dyDescent="0.2">
      <c r="A4196" s="35" t="s">
        <v>14494</v>
      </c>
      <c r="B4196" s="35" t="s">
        <v>14495</v>
      </c>
      <c r="C4196" s="35" t="s">
        <v>14496</v>
      </c>
      <c r="D4196" s="34"/>
      <c r="E4196" s="34"/>
      <c r="F4196" s="34"/>
      <c r="G4196" s="34"/>
    </row>
    <row r="4197" spans="1:7" x14ac:dyDescent="0.2">
      <c r="A4197" s="35" t="s">
        <v>14497</v>
      </c>
      <c r="B4197" s="35" t="s">
        <v>14498</v>
      </c>
      <c r="C4197" s="35" t="s">
        <v>14499</v>
      </c>
      <c r="D4197" s="34"/>
      <c r="E4197" s="34"/>
      <c r="F4197" s="34"/>
      <c r="G4197" s="34"/>
    </row>
    <row r="4198" spans="1:7" x14ac:dyDescent="0.2">
      <c r="A4198" s="35" t="s">
        <v>14500</v>
      </c>
      <c r="B4198" s="35" t="s">
        <v>14501</v>
      </c>
      <c r="C4198" s="35" t="s">
        <v>14502</v>
      </c>
      <c r="D4198" s="34"/>
      <c r="E4198" s="34"/>
      <c r="F4198" s="34"/>
      <c r="G4198" s="34"/>
    </row>
    <row r="4199" spans="1:7" x14ac:dyDescent="0.2">
      <c r="A4199" s="35" t="s">
        <v>14503</v>
      </c>
      <c r="B4199" s="35" t="s">
        <v>14504</v>
      </c>
      <c r="C4199" s="35" t="s">
        <v>14505</v>
      </c>
      <c r="D4199" s="34"/>
      <c r="E4199" s="34"/>
      <c r="F4199" s="34"/>
      <c r="G4199" s="34"/>
    </row>
    <row r="4200" spans="1:7" x14ac:dyDescent="0.2">
      <c r="A4200" s="35" t="s">
        <v>14506</v>
      </c>
      <c r="B4200" s="35" t="s">
        <v>14507</v>
      </c>
      <c r="C4200" s="35" t="s">
        <v>14508</v>
      </c>
      <c r="D4200" s="34"/>
      <c r="E4200" s="34"/>
      <c r="F4200" s="34"/>
      <c r="G4200" s="34"/>
    </row>
    <row r="4201" spans="1:7" x14ac:dyDescent="0.2">
      <c r="A4201" s="35" t="s">
        <v>14509</v>
      </c>
      <c r="B4201" s="35" t="s">
        <v>11734</v>
      </c>
      <c r="C4201" s="35" t="s">
        <v>14510</v>
      </c>
      <c r="D4201" s="34"/>
      <c r="E4201" s="34"/>
      <c r="F4201" s="34"/>
      <c r="G4201" s="34"/>
    </row>
    <row r="4202" spans="1:7" x14ac:dyDescent="0.2">
      <c r="A4202" s="35" t="s">
        <v>13781</v>
      </c>
      <c r="B4202" s="35" t="s">
        <v>14511</v>
      </c>
      <c r="C4202" s="35" t="s">
        <v>14512</v>
      </c>
      <c r="D4202" s="34"/>
      <c r="E4202" s="34"/>
      <c r="F4202" s="34"/>
      <c r="G4202" s="34"/>
    </row>
    <row r="4203" spans="1:7" x14ac:dyDescent="0.2">
      <c r="A4203" s="35" t="s">
        <v>14513</v>
      </c>
      <c r="B4203" s="35" t="s">
        <v>2820</v>
      </c>
      <c r="C4203" s="35" t="s">
        <v>14514</v>
      </c>
      <c r="D4203" s="34"/>
      <c r="E4203" s="34"/>
      <c r="F4203" s="34"/>
      <c r="G4203" s="34"/>
    </row>
    <row r="4204" spans="1:7" x14ac:dyDescent="0.2">
      <c r="A4204" s="35" t="s">
        <v>7630</v>
      </c>
      <c r="B4204" s="35" t="s">
        <v>14515</v>
      </c>
      <c r="C4204" s="35" t="s">
        <v>14516</v>
      </c>
      <c r="D4204" s="34"/>
      <c r="E4204" s="34"/>
      <c r="F4204" s="34"/>
      <c r="G4204" s="34"/>
    </row>
    <row r="4205" spans="1:7" x14ac:dyDescent="0.2">
      <c r="A4205" s="35" t="s">
        <v>14517</v>
      </c>
      <c r="B4205" s="35" t="s">
        <v>13803</v>
      </c>
      <c r="C4205" s="35" t="s">
        <v>14518</v>
      </c>
      <c r="D4205" s="34"/>
      <c r="E4205" s="34"/>
      <c r="F4205" s="34"/>
      <c r="G4205" s="34"/>
    </row>
    <row r="4206" spans="1:7" x14ac:dyDescent="0.2">
      <c r="A4206" s="35" t="s">
        <v>14519</v>
      </c>
      <c r="B4206" s="35" t="s">
        <v>14520</v>
      </c>
      <c r="C4206" s="35" t="s">
        <v>14521</v>
      </c>
      <c r="D4206" s="34"/>
      <c r="E4206" s="34"/>
      <c r="F4206" s="34"/>
      <c r="G4206" s="34"/>
    </row>
    <row r="4207" spans="1:7" x14ac:dyDescent="0.2">
      <c r="A4207" s="35" t="s">
        <v>14522</v>
      </c>
      <c r="B4207" s="35" t="s">
        <v>14523</v>
      </c>
      <c r="C4207" s="35" t="s">
        <v>14524</v>
      </c>
      <c r="D4207" s="34"/>
      <c r="E4207" s="34"/>
      <c r="F4207" s="34"/>
      <c r="G4207" s="34"/>
    </row>
    <row r="4208" spans="1:7" x14ac:dyDescent="0.2">
      <c r="A4208" s="35" t="s">
        <v>7639</v>
      </c>
      <c r="B4208" s="35" t="s">
        <v>14525</v>
      </c>
      <c r="C4208" s="35" t="s">
        <v>14526</v>
      </c>
      <c r="D4208" s="34"/>
      <c r="E4208" s="34"/>
      <c r="F4208" s="34"/>
      <c r="G4208" s="34"/>
    </row>
    <row r="4209" spans="1:7" x14ac:dyDescent="0.2">
      <c r="A4209" s="35" t="s">
        <v>14527</v>
      </c>
      <c r="B4209" s="35" t="s">
        <v>14528</v>
      </c>
      <c r="C4209" s="35" t="s">
        <v>14529</v>
      </c>
      <c r="D4209" s="34"/>
      <c r="E4209" s="34"/>
      <c r="F4209" s="34"/>
      <c r="G4209" s="34"/>
    </row>
    <row r="4210" spans="1:7" x14ac:dyDescent="0.2">
      <c r="A4210" s="35" t="s">
        <v>14530</v>
      </c>
      <c r="B4210" s="35" t="s">
        <v>14531</v>
      </c>
      <c r="C4210" s="35" t="s">
        <v>14532</v>
      </c>
      <c r="D4210" s="34"/>
      <c r="E4210" s="34"/>
      <c r="F4210" s="34"/>
      <c r="G4210" s="34"/>
    </row>
    <row r="4211" spans="1:7" x14ac:dyDescent="0.2">
      <c r="A4211" s="35" t="s">
        <v>14533</v>
      </c>
      <c r="B4211" s="35" t="s">
        <v>14534</v>
      </c>
      <c r="C4211" s="35" t="s">
        <v>14535</v>
      </c>
      <c r="D4211" s="34"/>
      <c r="E4211" s="34"/>
      <c r="F4211" s="34"/>
      <c r="G4211" s="34"/>
    </row>
    <row r="4212" spans="1:7" x14ac:dyDescent="0.2">
      <c r="A4212" s="35" t="s">
        <v>14536</v>
      </c>
      <c r="B4212" s="35" t="s">
        <v>14537</v>
      </c>
      <c r="C4212" s="35" t="s">
        <v>14538</v>
      </c>
      <c r="D4212" s="34"/>
      <c r="E4212" s="34"/>
      <c r="F4212" s="34"/>
      <c r="G4212" s="34"/>
    </row>
    <row r="4213" spans="1:7" x14ac:dyDescent="0.2">
      <c r="A4213" s="35" t="s">
        <v>14539</v>
      </c>
      <c r="B4213" s="35" t="s">
        <v>14540</v>
      </c>
      <c r="C4213" s="35" t="s">
        <v>14541</v>
      </c>
      <c r="D4213" s="34"/>
      <c r="E4213" s="34"/>
      <c r="F4213" s="34"/>
      <c r="G4213" s="34"/>
    </row>
    <row r="4214" spans="1:7" x14ac:dyDescent="0.2">
      <c r="A4214" s="35" t="s">
        <v>14542</v>
      </c>
      <c r="B4214" s="35" t="s">
        <v>14543</v>
      </c>
      <c r="C4214" s="35" t="s">
        <v>14544</v>
      </c>
      <c r="D4214" s="34"/>
      <c r="E4214" s="34"/>
      <c r="F4214" s="34"/>
      <c r="G4214" s="34"/>
    </row>
    <row r="4215" spans="1:7" x14ac:dyDescent="0.2">
      <c r="A4215" s="35" t="s">
        <v>14545</v>
      </c>
      <c r="B4215" s="35" t="s">
        <v>14546</v>
      </c>
      <c r="C4215" s="35" t="s">
        <v>14547</v>
      </c>
      <c r="D4215" s="34"/>
      <c r="E4215" s="34"/>
      <c r="F4215" s="34"/>
      <c r="G4215" s="34"/>
    </row>
    <row r="4216" spans="1:7" x14ac:dyDescent="0.2">
      <c r="A4216" s="35" t="s">
        <v>14548</v>
      </c>
      <c r="B4216" s="35" t="s">
        <v>14549</v>
      </c>
      <c r="C4216" s="35" t="s">
        <v>14550</v>
      </c>
      <c r="D4216" s="34"/>
      <c r="E4216" s="34"/>
      <c r="F4216" s="34"/>
      <c r="G4216" s="34"/>
    </row>
    <row r="4217" spans="1:7" x14ac:dyDescent="0.2">
      <c r="A4217" s="35" t="s">
        <v>14551</v>
      </c>
      <c r="B4217" s="35" t="s">
        <v>14552</v>
      </c>
      <c r="C4217" s="35" t="s">
        <v>14553</v>
      </c>
      <c r="D4217" s="34"/>
      <c r="E4217" s="34"/>
      <c r="F4217" s="34"/>
      <c r="G4217" s="34"/>
    </row>
    <row r="4218" spans="1:7" x14ac:dyDescent="0.2">
      <c r="A4218" s="35" t="s">
        <v>14554</v>
      </c>
      <c r="B4218" s="35" t="s">
        <v>14555</v>
      </c>
      <c r="C4218" s="35" t="s">
        <v>14556</v>
      </c>
      <c r="D4218" s="34"/>
      <c r="E4218" s="34"/>
      <c r="F4218" s="34"/>
      <c r="G4218" s="34"/>
    </row>
    <row r="4219" spans="1:7" x14ac:dyDescent="0.2">
      <c r="A4219" s="35" t="s">
        <v>14557</v>
      </c>
      <c r="B4219" s="35" t="s">
        <v>14558</v>
      </c>
      <c r="C4219" s="35" t="s">
        <v>14559</v>
      </c>
      <c r="D4219" s="34"/>
      <c r="E4219" s="34"/>
      <c r="F4219" s="34"/>
      <c r="G4219" s="34"/>
    </row>
    <row r="4220" spans="1:7" x14ac:dyDescent="0.2">
      <c r="A4220" s="35" t="s">
        <v>14560</v>
      </c>
      <c r="B4220" s="35" t="s">
        <v>14561</v>
      </c>
      <c r="C4220" s="35" t="s">
        <v>14562</v>
      </c>
      <c r="D4220" s="34"/>
      <c r="E4220" s="34"/>
      <c r="F4220" s="34"/>
      <c r="G4220" s="34"/>
    </row>
    <row r="4221" spans="1:7" x14ac:dyDescent="0.2">
      <c r="A4221" s="35" t="s">
        <v>14563</v>
      </c>
      <c r="B4221" s="35" t="s">
        <v>14564</v>
      </c>
      <c r="C4221" s="35" t="s">
        <v>14565</v>
      </c>
      <c r="D4221" s="34"/>
      <c r="E4221" s="34"/>
      <c r="F4221" s="34"/>
      <c r="G4221" s="34"/>
    </row>
    <row r="4222" spans="1:7" x14ac:dyDescent="0.2">
      <c r="A4222" s="35" t="s">
        <v>14566</v>
      </c>
      <c r="B4222" s="35" t="s">
        <v>14567</v>
      </c>
      <c r="C4222" s="35" t="s">
        <v>14568</v>
      </c>
      <c r="D4222" s="34"/>
      <c r="E4222" s="34"/>
      <c r="F4222" s="34"/>
      <c r="G4222" s="34"/>
    </row>
    <row r="4223" spans="1:7" x14ac:dyDescent="0.2">
      <c r="A4223" s="35" t="s">
        <v>14569</v>
      </c>
      <c r="B4223" s="35" t="s">
        <v>14570</v>
      </c>
      <c r="C4223" s="35" t="s">
        <v>14571</v>
      </c>
      <c r="D4223" s="34"/>
      <c r="E4223" s="34"/>
      <c r="F4223" s="34"/>
      <c r="G4223" s="34"/>
    </row>
    <row r="4224" spans="1:7" x14ac:dyDescent="0.2">
      <c r="A4224" s="35" t="s">
        <v>14572</v>
      </c>
      <c r="B4224" s="35" t="s">
        <v>14573</v>
      </c>
      <c r="C4224" s="35" t="s">
        <v>14574</v>
      </c>
      <c r="D4224" s="34"/>
      <c r="E4224" s="34"/>
      <c r="F4224" s="34"/>
      <c r="G4224" s="34"/>
    </row>
    <row r="4225" spans="1:7" x14ac:dyDescent="0.2">
      <c r="A4225" s="35" t="s">
        <v>14575</v>
      </c>
      <c r="B4225" s="35" t="s">
        <v>14576</v>
      </c>
      <c r="C4225" s="35" t="s">
        <v>14577</v>
      </c>
      <c r="D4225" s="34"/>
      <c r="E4225" s="34"/>
      <c r="F4225" s="34"/>
      <c r="G4225" s="34"/>
    </row>
    <row r="4226" spans="1:7" x14ac:dyDescent="0.2">
      <c r="A4226" s="35" t="s">
        <v>14578</v>
      </c>
      <c r="B4226" s="35" t="s">
        <v>14579</v>
      </c>
      <c r="C4226" s="35" t="s">
        <v>14580</v>
      </c>
      <c r="D4226" s="34"/>
      <c r="E4226" s="34"/>
      <c r="F4226" s="34"/>
      <c r="G4226" s="34"/>
    </row>
    <row r="4227" spans="1:7" x14ac:dyDescent="0.2">
      <c r="A4227" s="35" t="s">
        <v>14581</v>
      </c>
      <c r="B4227" s="35" t="s">
        <v>14582</v>
      </c>
      <c r="C4227" s="35" t="s">
        <v>14583</v>
      </c>
      <c r="D4227" s="34"/>
      <c r="E4227" s="34"/>
      <c r="F4227" s="34"/>
      <c r="G4227" s="34"/>
    </row>
    <row r="4228" spans="1:7" x14ac:dyDescent="0.2">
      <c r="A4228" s="35" t="s">
        <v>14584</v>
      </c>
      <c r="B4228" s="35" t="s">
        <v>14585</v>
      </c>
      <c r="C4228" s="35" t="s">
        <v>14586</v>
      </c>
      <c r="D4228" s="34"/>
      <c r="E4228" s="34"/>
      <c r="F4228" s="34"/>
      <c r="G4228" s="34"/>
    </row>
    <row r="4229" spans="1:7" x14ac:dyDescent="0.2">
      <c r="A4229" s="35" t="s">
        <v>14587</v>
      </c>
      <c r="B4229" s="35" t="s">
        <v>14588</v>
      </c>
      <c r="C4229" s="35" t="s">
        <v>14589</v>
      </c>
      <c r="D4229" s="34"/>
      <c r="E4229" s="34"/>
      <c r="F4229" s="34"/>
      <c r="G4229" s="34"/>
    </row>
    <row r="4230" spans="1:7" x14ac:dyDescent="0.2">
      <c r="A4230" s="35" t="s">
        <v>14590</v>
      </c>
      <c r="B4230" s="35" t="s">
        <v>14591</v>
      </c>
      <c r="C4230" s="35" t="s">
        <v>14592</v>
      </c>
      <c r="D4230" s="34"/>
      <c r="E4230" s="34"/>
      <c r="F4230" s="34"/>
      <c r="G4230" s="34"/>
    </row>
    <row r="4231" spans="1:7" x14ac:dyDescent="0.2">
      <c r="A4231" s="35" t="s">
        <v>14593</v>
      </c>
      <c r="B4231" s="35" t="s">
        <v>14594</v>
      </c>
      <c r="C4231" s="35" t="s">
        <v>14595</v>
      </c>
      <c r="D4231" s="34"/>
      <c r="E4231" s="34"/>
      <c r="F4231" s="34"/>
      <c r="G4231" s="34"/>
    </row>
    <row r="4232" spans="1:7" x14ac:dyDescent="0.2">
      <c r="A4232" s="35" t="s">
        <v>14596</v>
      </c>
      <c r="B4232" s="35" t="s">
        <v>14597</v>
      </c>
      <c r="C4232" s="35" t="s">
        <v>14598</v>
      </c>
      <c r="D4232" s="34"/>
      <c r="E4232" s="34"/>
      <c r="F4232" s="34"/>
      <c r="G4232" s="34"/>
    </row>
    <row r="4233" spans="1:7" x14ac:dyDescent="0.2">
      <c r="A4233" s="35" t="s">
        <v>14599</v>
      </c>
      <c r="B4233" s="35" t="s">
        <v>14600</v>
      </c>
      <c r="C4233" s="35" t="s">
        <v>14601</v>
      </c>
      <c r="D4233" s="34"/>
      <c r="E4233" s="34"/>
      <c r="F4233" s="34"/>
      <c r="G4233" s="34"/>
    </row>
    <row r="4234" spans="1:7" x14ac:dyDescent="0.2">
      <c r="A4234" s="35" t="s">
        <v>10912</v>
      </c>
      <c r="B4234" s="35" t="s">
        <v>14602</v>
      </c>
      <c r="C4234" s="35" t="s">
        <v>14603</v>
      </c>
      <c r="D4234" s="34"/>
      <c r="E4234" s="34"/>
      <c r="F4234" s="34"/>
      <c r="G4234" s="34"/>
    </row>
    <row r="4235" spans="1:7" x14ac:dyDescent="0.2">
      <c r="A4235" s="35" t="s">
        <v>14604</v>
      </c>
      <c r="B4235" s="35" t="s">
        <v>14605</v>
      </c>
      <c r="C4235" s="35" t="s">
        <v>14606</v>
      </c>
      <c r="D4235" s="34"/>
      <c r="E4235" s="34"/>
      <c r="F4235" s="34"/>
      <c r="G4235" s="34"/>
    </row>
    <row r="4236" spans="1:7" x14ac:dyDescent="0.2">
      <c r="A4236" s="35" t="s">
        <v>14607</v>
      </c>
      <c r="B4236" s="35" t="s">
        <v>7175</v>
      </c>
      <c r="C4236" s="35" t="s">
        <v>14608</v>
      </c>
      <c r="D4236" s="34"/>
      <c r="E4236" s="34"/>
      <c r="F4236" s="34"/>
      <c r="G4236" s="34"/>
    </row>
    <row r="4237" spans="1:7" x14ac:dyDescent="0.2">
      <c r="A4237" s="35" t="s">
        <v>14609</v>
      </c>
      <c r="B4237" s="35" t="s">
        <v>14610</v>
      </c>
      <c r="C4237" s="35" t="s">
        <v>14611</v>
      </c>
      <c r="D4237" s="34"/>
      <c r="E4237" s="34"/>
      <c r="F4237" s="34"/>
      <c r="G4237" s="34"/>
    </row>
    <row r="4238" spans="1:7" x14ac:dyDescent="0.2">
      <c r="A4238" s="35" t="s">
        <v>14612</v>
      </c>
      <c r="B4238" s="35" t="s">
        <v>14613</v>
      </c>
      <c r="C4238" s="35" t="s">
        <v>14614</v>
      </c>
      <c r="D4238" s="34"/>
      <c r="E4238" s="34"/>
      <c r="F4238" s="34"/>
      <c r="G4238" s="34"/>
    </row>
    <row r="4239" spans="1:7" x14ac:dyDescent="0.2">
      <c r="A4239" s="35" t="s">
        <v>14615</v>
      </c>
      <c r="B4239" s="35" t="s">
        <v>3884</v>
      </c>
      <c r="C4239" s="35" t="s">
        <v>14616</v>
      </c>
      <c r="D4239" s="34"/>
      <c r="E4239" s="34"/>
      <c r="F4239" s="34"/>
      <c r="G4239" s="34"/>
    </row>
    <row r="4240" spans="1:7" x14ac:dyDescent="0.2">
      <c r="A4240" s="35" t="s">
        <v>14617</v>
      </c>
      <c r="B4240" s="35" t="s">
        <v>14618</v>
      </c>
      <c r="C4240" s="35" t="s">
        <v>14619</v>
      </c>
      <c r="D4240" s="34"/>
      <c r="E4240" s="34"/>
      <c r="F4240" s="34"/>
      <c r="G4240" s="34"/>
    </row>
    <row r="4241" spans="1:7" x14ac:dyDescent="0.2">
      <c r="A4241" s="35" t="s">
        <v>14620</v>
      </c>
      <c r="B4241" s="35" t="s">
        <v>14621</v>
      </c>
      <c r="C4241" s="35" t="s">
        <v>14622</v>
      </c>
      <c r="D4241" s="34"/>
      <c r="E4241" s="34"/>
      <c r="F4241" s="34"/>
      <c r="G4241" s="34"/>
    </row>
    <row r="4242" spans="1:7" x14ac:dyDescent="0.2">
      <c r="A4242" s="35" t="s">
        <v>14623</v>
      </c>
      <c r="B4242" s="35" t="s">
        <v>14624</v>
      </c>
      <c r="C4242" s="35" t="s">
        <v>14625</v>
      </c>
      <c r="D4242" s="34"/>
      <c r="E4242" s="34"/>
      <c r="F4242" s="34"/>
      <c r="G4242" s="34"/>
    </row>
    <row r="4243" spans="1:7" x14ac:dyDescent="0.2">
      <c r="A4243" s="35" t="s">
        <v>14626</v>
      </c>
      <c r="B4243" s="35" t="s">
        <v>14627</v>
      </c>
      <c r="C4243" s="35" t="s">
        <v>14628</v>
      </c>
      <c r="D4243" s="34"/>
      <c r="E4243" s="34"/>
      <c r="F4243" s="34"/>
      <c r="G4243" s="34"/>
    </row>
    <row r="4244" spans="1:7" x14ac:dyDescent="0.2">
      <c r="A4244" s="35" t="s">
        <v>14629</v>
      </c>
      <c r="B4244" s="35" t="s">
        <v>14630</v>
      </c>
      <c r="C4244" s="35" t="s">
        <v>14631</v>
      </c>
      <c r="D4244" s="34"/>
      <c r="E4244" s="34"/>
      <c r="F4244" s="34"/>
      <c r="G4244" s="34"/>
    </row>
    <row r="4245" spans="1:7" x14ac:dyDescent="0.2">
      <c r="A4245" s="35" t="s">
        <v>14632</v>
      </c>
      <c r="B4245" s="35" t="s">
        <v>14633</v>
      </c>
      <c r="C4245" s="35" t="s">
        <v>14634</v>
      </c>
      <c r="D4245" s="34"/>
      <c r="E4245" s="34"/>
      <c r="F4245" s="34"/>
      <c r="G4245" s="34"/>
    </row>
    <row r="4246" spans="1:7" x14ac:dyDescent="0.2">
      <c r="A4246" s="35" t="s">
        <v>14635</v>
      </c>
      <c r="B4246" s="35" t="s">
        <v>14636</v>
      </c>
      <c r="C4246" s="35" t="s">
        <v>14637</v>
      </c>
      <c r="D4246" s="34"/>
      <c r="E4246" s="34"/>
      <c r="F4246" s="34"/>
      <c r="G4246" s="34"/>
    </row>
    <row r="4247" spans="1:7" x14ac:dyDescent="0.2">
      <c r="A4247" s="35" t="s">
        <v>14638</v>
      </c>
      <c r="B4247" s="35" t="s">
        <v>14639</v>
      </c>
      <c r="C4247" s="35" t="s">
        <v>14640</v>
      </c>
      <c r="D4247" s="34"/>
      <c r="E4247" s="34"/>
      <c r="F4247" s="34"/>
      <c r="G4247" s="34"/>
    </row>
    <row r="4248" spans="1:7" x14ac:dyDescent="0.2">
      <c r="A4248" s="35" t="s">
        <v>14641</v>
      </c>
      <c r="B4248" s="35" t="s">
        <v>14642</v>
      </c>
      <c r="C4248" s="35" t="s">
        <v>14643</v>
      </c>
      <c r="D4248" s="34"/>
      <c r="E4248" s="34"/>
      <c r="F4248" s="34"/>
      <c r="G4248" s="34"/>
    </row>
    <row r="4249" spans="1:7" x14ac:dyDescent="0.2">
      <c r="A4249" s="35" t="s">
        <v>14644</v>
      </c>
      <c r="B4249" s="35" t="s">
        <v>14645</v>
      </c>
      <c r="C4249" s="35" t="s">
        <v>14646</v>
      </c>
      <c r="D4249" s="34"/>
      <c r="E4249" s="34"/>
      <c r="F4249" s="34"/>
      <c r="G4249" s="34"/>
    </row>
    <row r="4250" spans="1:7" x14ac:dyDescent="0.2">
      <c r="A4250" s="35" t="s">
        <v>14647</v>
      </c>
      <c r="B4250" s="35" t="s">
        <v>14648</v>
      </c>
      <c r="C4250" s="35" t="s">
        <v>14649</v>
      </c>
      <c r="D4250" s="34"/>
      <c r="E4250" s="34"/>
      <c r="F4250" s="34"/>
      <c r="G4250" s="34"/>
    </row>
    <row r="4251" spans="1:7" x14ac:dyDescent="0.2">
      <c r="A4251" s="35" t="s">
        <v>14650</v>
      </c>
      <c r="B4251" s="35" t="s">
        <v>14651</v>
      </c>
      <c r="C4251" s="35" t="s">
        <v>14652</v>
      </c>
      <c r="D4251" s="34"/>
      <c r="E4251" s="34"/>
      <c r="F4251" s="34"/>
      <c r="G4251" s="34"/>
    </row>
    <row r="4252" spans="1:7" x14ac:dyDescent="0.2">
      <c r="A4252" s="35" t="s">
        <v>14653</v>
      </c>
      <c r="B4252" s="35" t="s">
        <v>14654</v>
      </c>
      <c r="C4252" s="35" t="s">
        <v>14655</v>
      </c>
      <c r="D4252" s="34"/>
      <c r="E4252" s="34"/>
      <c r="F4252" s="34"/>
      <c r="G4252" s="34"/>
    </row>
    <row r="4253" spans="1:7" x14ac:dyDescent="0.2">
      <c r="A4253" s="35" t="s">
        <v>14656</v>
      </c>
      <c r="B4253" s="35" t="s">
        <v>14657</v>
      </c>
      <c r="C4253" s="35" t="s">
        <v>14658</v>
      </c>
      <c r="D4253" s="34"/>
      <c r="E4253" s="34"/>
      <c r="F4253" s="34"/>
      <c r="G4253" s="34"/>
    </row>
    <row r="4254" spans="1:7" x14ac:dyDescent="0.2">
      <c r="A4254" s="35" t="s">
        <v>14659</v>
      </c>
      <c r="B4254" s="35" t="s">
        <v>14660</v>
      </c>
      <c r="C4254" s="35" t="s">
        <v>14661</v>
      </c>
      <c r="D4254" s="34"/>
      <c r="E4254" s="34"/>
      <c r="F4254" s="34"/>
      <c r="G4254" s="34"/>
    </row>
    <row r="4255" spans="1:7" x14ac:dyDescent="0.2">
      <c r="A4255" s="35" t="s">
        <v>14662</v>
      </c>
      <c r="B4255" s="35" t="s">
        <v>14663</v>
      </c>
      <c r="C4255" s="35" t="s">
        <v>14664</v>
      </c>
      <c r="D4255" s="34"/>
      <c r="E4255" s="34"/>
      <c r="F4255" s="34"/>
      <c r="G4255" s="34"/>
    </row>
    <row r="4256" spans="1:7" x14ac:dyDescent="0.2">
      <c r="A4256" s="35" t="s">
        <v>14665</v>
      </c>
      <c r="B4256" s="35" t="s">
        <v>14666</v>
      </c>
      <c r="C4256" s="35" t="s">
        <v>14667</v>
      </c>
      <c r="D4256" s="34"/>
      <c r="E4256" s="34"/>
      <c r="F4256" s="34"/>
      <c r="G4256" s="34"/>
    </row>
    <row r="4257" spans="1:7" x14ac:dyDescent="0.2">
      <c r="A4257" s="35" t="s">
        <v>14668</v>
      </c>
      <c r="B4257" s="35" t="s">
        <v>14669</v>
      </c>
      <c r="C4257" s="35" t="s">
        <v>14670</v>
      </c>
      <c r="D4257" s="34"/>
      <c r="E4257" s="34"/>
      <c r="F4257" s="34"/>
      <c r="G4257" s="34"/>
    </row>
    <row r="4258" spans="1:7" x14ac:dyDescent="0.2">
      <c r="A4258" s="35" t="s">
        <v>13741</v>
      </c>
      <c r="B4258" s="35" t="s">
        <v>14671</v>
      </c>
      <c r="C4258" s="35" t="s">
        <v>14672</v>
      </c>
      <c r="D4258" s="34"/>
      <c r="E4258" s="34"/>
      <c r="F4258" s="34"/>
      <c r="G4258" s="34"/>
    </row>
    <row r="4259" spans="1:7" x14ac:dyDescent="0.2">
      <c r="A4259" s="35" t="s">
        <v>14673</v>
      </c>
      <c r="B4259" s="35" t="s">
        <v>8842</v>
      </c>
      <c r="C4259" s="35" t="s">
        <v>14674</v>
      </c>
      <c r="D4259" s="34"/>
      <c r="E4259" s="34"/>
      <c r="F4259" s="34"/>
      <c r="G4259" s="34"/>
    </row>
    <row r="4260" spans="1:7" x14ac:dyDescent="0.2">
      <c r="A4260" s="35" t="s">
        <v>14675</v>
      </c>
      <c r="B4260" s="35" t="s">
        <v>14676</v>
      </c>
      <c r="C4260" s="35" t="s">
        <v>14677</v>
      </c>
      <c r="D4260" s="34"/>
      <c r="E4260" s="34"/>
      <c r="F4260" s="34"/>
      <c r="G4260" s="34"/>
    </row>
    <row r="4261" spans="1:7" x14ac:dyDescent="0.2">
      <c r="A4261" s="35" t="s">
        <v>14678</v>
      </c>
      <c r="B4261" s="35" t="s">
        <v>14679</v>
      </c>
      <c r="C4261" s="35" t="s">
        <v>14680</v>
      </c>
      <c r="D4261" s="34"/>
      <c r="E4261" s="34"/>
      <c r="F4261" s="34"/>
      <c r="G4261" s="34"/>
    </row>
    <row r="4262" spans="1:7" x14ac:dyDescent="0.2">
      <c r="A4262" s="35" t="s">
        <v>14681</v>
      </c>
      <c r="B4262" s="35" t="s">
        <v>14682</v>
      </c>
      <c r="C4262" s="35" t="s">
        <v>14683</v>
      </c>
      <c r="D4262" s="34"/>
      <c r="E4262" s="34"/>
      <c r="F4262" s="34"/>
      <c r="G4262" s="34"/>
    </row>
    <row r="4263" spans="1:7" x14ac:dyDescent="0.2">
      <c r="A4263" s="35" t="s">
        <v>14684</v>
      </c>
      <c r="B4263" s="35" t="s">
        <v>14685</v>
      </c>
      <c r="C4263" s="35" t="s">
        <v>14686</v>
      </c>
      <c r="D4263" s="34"/>
      <c r="E4263" s="34"/>
      <c r="F4263" s="34"/>
      <c r="G4263" s="34"/>
    </row>
    <row r="4264" spans="1:7" x14ac:dyDescent="0.2">
      <c r="A4264" s="35" t="s">
        <v>14687</v>
      </c>
      <c r="B4264" s="35" t="s">
        <v>14688</v>
      </c>
      <c r="C4264" s="35" t="s">
        <v>14689</v>
      </c>
      <c r="D4264" s="34"/>
      <c r="E4264" s="34"/>
      <c r="F4264" s="34"/>
      <c r="G4264" s="34"/>
    </row>
    <row r="4265" spans="1:7" x14ac:dyDescent="0.2">
      <c r="A4265" s="35" t="s">
        <v>14690</v>
      </c>
      <c r="B4265" s="35" t="s">
        <v>14691</v>
      </c>
      <c r="C4265" s="35" t="s">
        <v>14692</v>
      </c>
      <c r="D4265" s="34"/>
      <c r="E4265" s="34"/>
      <c r="F4265" s="34"/>
      <c r="G4265" s="34"/>
    </row>
    <row r="4266" spans="1:7" x14ac:dyDescent="0.2">
      <c r="A4266" s="35" t="s">
        <v>14693</v>
      </c>
      <c r="B4266" s="35" t="s">
        <v>14694</v>
      </c>
      <c r="C4266" s="35" t="s">
        <v>14695</v>
      </c>
      <c r="D4266" s="34"/>
      <c r="E4266" s="34"/>
      <c r="F4266" s="34"/>
      <c r="G4266" s="34"/>
    </row>
    <row r="4267" spans="1:7" x14ac:dyDescent="0.2">
      <c r="A4267" s="35" t="s">
        <v>14696</v>
      </c>
      <c r="B4267" s="35" t="s">
        <v>14697</v>
      </c>
      <c r="C4267" s="35" t="s">
        <v>14698</v>
      </c>
      <c r="D4267" s="34"/>
      <c r="E4267" s="34"/>
      <c r="F4267" s="34"/>
      <c r="G4267" s="34"/>
    </row>
    <row r="4268" spans="1:7" x14ac:dyDescent="0.2">
      <c r="A4268" s="35" t="s">
        <v>14699</v>
      </c>
      <c r="B4268" s="35" t="s">
        <v>14700</v>
      </c>
      <c r="C4268" s="35" t="s">
        <v>14701</v>
      </c>
      <c r="D4268" s="34"/>
      <c r="E4268" s="34"/>
      <c r="F4268" s="34"/>
      <c r="G4268" s="34"/>
    </row>
    <row r="4269" spans="1:7" x14ac:dyDescent="0.2">
      <c r="A4269" s="35" t="s">
        <v>14702</v>
      </c>
      <c r="B4269" s="35" t="s">
        <v>14703</v>
      </c>
      <c r="C4269" s="35" t="s">
        <v>14704</v>
      </c>
      <c r="D4269" s="34"/>
      <c r="E4269" s="34"/>
      <c r="F4269" s="34"/>
      <c r="G4269" s="34"/>
    </row>
    <row r="4270" spans="1:7" x14ac:dyDescent="0.2">
      <c r="A4270" s="35" t="s">
        <v>14705</v>
      </c>
      <c r="B4270" s="35" t="s">
        <v>11830</v>
      </c>
      <c r="C4270" s="35" t="s">
        <v>14706</v>
      </c>
      <c r="D4270" s="34"/>
      <c r="E4270" s="34"/>
      <c r="F4270" s="34"/>
      <c r="G4270" s="34"/>
    </row>
    <row r="4271" spans="1:7" x14ac:dyDescent="0.2">
      <c r="A4271" s="35" t="s">
        <v>14707</v>
      </c>
      <c r="B4271" s="35" t="s">
        <v>14708</v>
      </c>
      <c r="C4271" s="35" t="s">
        <v>14709</v>
      </c>
      <c r="D4271" s="34"/>
      <c r="E4271" s="34"/>
      <c r="F4271" s="34"/>
      <c r="G4271" s="34"/>
    </row>
    <row r="4272" spans="1:7" x14ac:dyDescent="0.2">
      <c r="A4272" s="35" t="s">
        <v>14710</v>
      </c>
      <c r="B4272" s="35" t="s">
        <v>14711</v>
      </c>
      <c r="C4272" s="35" t="s">
        <v>14712</v>
      </c>
      <c r="D4272" s="34"/>
      <c r="E4272" s="34"/>
      <c r="F4272" s="34"/>
      <c r="G4272" s="34"/>
    </row>
    <row r="4273" spans="1:7" x14ac:dyDescent="0.2">
      <c r="A4273" s="35" t="s">
        <v>2314</v>
      </c>
      <c r="B4273" s="35" t="s">
        <v>14713</v>
      </c>
      <c r="C4273" s="35" t="s">
        <v>14714</v>
      </c>
      <c r="D4273" s="34"/>
      <c r="E4273" s="34"/>
      <c r="F4273" s="34"/>
      <c r="G4273" s="34"/>
    </row>
    <row r="4274" spans="1:7" x14ac:dyDescent="0.2">
      <c r="A4274" s="35" t="s">
        <v>14715</v>
      </c>
      <c r="B4274" s="35" t="s">
        <v>5395</v>
      </c>
      <c r="C4274" s="35" t="s">
        <v>14716</v>
      </c>
      <c r="D4274" s="34"/>
      <c r="E4274" s="34"/>
      <c r="F4274" s="34"/>
      <c r="G4274" s="34"/>
    </row>
    <row r="4275" spans="1:7" x14ac:dyDescent="0.2">
      <c r="A4275" s="35" t="s">
        <v>14717</v>
      </c>
      <c r="B4275" s="35" t="s">
        <v>14718</v>
      </c>
      <c r="C4275" s="35" t="s">
        <v>14719</v>
      </c>
      <c r="D4275" s="34"/>
      <c r="E4275" s="34"/>
      <c r="F4275" s="34"/>
      <c r="G4275" s="34"/>
    </row>
    <row r="4276" spans="1:7" x14ac:dyDescent="0.2">
      <c r="A4276" s="35" t="s">
        <v>14720</v>
      </c>
      <c r="B4276" s="35" t="s">
        <v>14721</v>
      </c>
      <c r="C4276" s="35" t="s">
        <v>14722</v>
      </c>
      <c r="D4276" s="34"/>
      <c r="E4276" s="34"/>
      <c r="F4276" s="34"/>
      <c r="G4276" s="34"/>
    </row>
    <row r="4277" spans="1:7" x14ac:dyDescent="0.2">
      <c r="A4277" s="35" t="s">
        <v>14723</v>
      </c>
      <c r="B4277" s="35" t="s">
        <v>14724</v>
      </c>
      <c r="C4277" s="35" t="s">
        <v>14725</v>
      </c>
      <c r="D4277" s="34"/>
      <c r="E4277" s="34"/>
      <c r="F4277" s="34"/>
      <c r="G4277" s="34"/>
    </row>
    <row r="4278" spans="1:7" x14ac:dyDescent="0.2">
      <c r="A4278" s="35" t="s">
        <v>14726</v>
      </c>
      <c r="B4278" s="35" t="s">
        <v>14727</v>
      </c>
      <c r="C4278" s="35" t="s">
        <v>14728</v>
      </c>
      <c r="D4278" s="34"/>
      <c r="E4278" s="34"/>
      <c r="F4278" s="34"/>
      <c r="G4278" s="34"/>
    </row>
    <row r="4279" spans="1:7" x14ac:dyDescent="0.2">
      <c r="A4279" s="35" t="s">
        <v>14729</v>
      </c>
      <c r="B4279" s="35" t="s">
        <v>14730</v>
      </c>
      <c r="C4279" s="35" t="s">
        <v>14731</v>
      </c>
      <c r="D4279" s="34"/>
      <c r="E4279" s="34"/>
      <c r="F4279" s="34"/>
      <c r="G4279" s="34"/>
    </row>
    <row r="4280" spans="1:7" x14ac:dyDescent="0.2">
      <c r="A4280" s="35" t="s">
        <v>14732</v>
      </c>
      <c r="B4280" s="35" t="s">
        <v>14733</v>
      </c>
      <c r="C4280" s="35" t="s">
        <v>14734</v>
      </c>
      <c r="D4280" s="34"/>
      <c r="E4280" s="34"/>
      <c r="F4280" s="34"/>
      <c r="G4280" s="34"/>
    </row>
    <row r="4281" spans="1:7" x14ac:dyDescent="0.2">
      <c r="A4281" s="35" t="s">
        <v>14735</v>
      </c>
      <c r="B4281" s="35" t="s">
        <v>14736</v>
      </c>
      <c r="C4281" s="35" t="s">
        <v>14737</v>
      </c>
      <c r="D4281" s="34"/>
      <c r="E4281" s="34"/>
      <c r="F4281" s="34"/>
      <c r="G4281" s="34"/>
    </row>
    <row r="4282" spans="1:7" x14ac:dyDescent="0.2">
      <c r="A4282" s="35" t="s">
        <v>14738</v>
      </c>
      <c r="B4282" s="35" t="s">
        <v>14739</v>
      </c>
      <c r="C4282" s="35" t="s">
        <v>14740</v>
      </c>
      <c r="D4282" s="34"/>
      <c r="E4282" s="34"/>
      <c r="F4282" s="34"/>
      <c r="G4282" s="34"/>
    </row>
    <row r="4283" spans="1:7" x14ac:dyDescent="0.2">
      <c r="A4283" s="35" t="s">
        <v>14741</v>
      </c>
      <c r="B4283" s="35" t="s">
        <v>14742</v>
      </c>
      <c r="C4283" s="35" t="s">
        <v>14743</v>
      </c>
      <c r="D4283" s="34"/>
      <c r="E4283" s="34"/>
      <c r="F4283" s="34"/>
      <c r="G4283" s="34"/>
    </row>
    <row r="4284" spans="1:7" x14ac:dyDescent="0.2">
      <c r="A4284" s="35" t="s">
        <v>14744</v>
      </c>
      <c r="B4284" s="35" t="s">
        <v>14745</v>
      </c>
      <c r="C4284" s="35" t="s">
        <v>14746</v>
      </c>
      <c r="D4284" s="34"/>
      <c r="E4284" s="34"/>
      <c r="F4284" s="34"/>
      <c r="G4284" s="34"/>
    </row>
    <row r="4285" spans="1:7" x14ac:dyDescent="0.2">
      <c r="A4285" s="35" t="s">
        <v>14747</v>
      </c>
      <c r="B4285" s="35" t="s">
        <v>14748</v>
      </c>
      <c r="C4285" s="35" t="s">
        <v>14749</v>
      </c>
      <c r="D4285" s="34"/>
      <c r="E4285" s="34"/>
      <c r="F4285" s="34"/>
      <c r="G4285" s="34"/>
    </row>
    <row r="4286" spans="1:7" x14ac:dyDescent="0.2">
      <c r="A4286" s="35" t="s">
        <v>14750</v>
      </c>
      <c r="B4286" s="35" t="s">
        <v>14751</v>
      </c>
      <c r="C4286" s="35" t="s">
        <v>14752</v>
      </c>
      <c r="D4286" s="34"/>
      <c r="E4286" s="34"/>
      <c r="F4286" s="34"/>
      <c r="G4286" s="34"/>
    </row>
    <row r="4287" spans="1:7" x14ac:dyDescent="0.2">
      <c r="A4287" s="35" t="s">
        <v>14753</v>
      </c>
      <c r="B4287" s="35" t="s">
        <v>14754</v>
      </c>
      <c r="C4287" s="35" t="s">
        <v>14755</v>
      </c>
      <c r="D4287" s="34"/>
      <c r="E4287" s="34"/>
      <c r="F4287" s="34"/>
      <c r="G4287" s="34"/>
    </row>
    <row r="4288" spans="1:7" x14ac:dyDescent="0.2">
      <c r="A4288" s="35" t="s">
        <v>11612</v>
      </c>
      <c r="B4288" s="35" t="s">
        <v>14756</v>
      </c>
      <c r="C4288" s="35" t="s">
        <v>14757</v>
      </c>
      <c r="D4288" s="34"/>
      <c r="E4288" s="34"/>
      <c r="F4288" s="34"/>
      <c r="G4288" s="34"/>
    </row>
    <row r="4289" spans="1:7" x14ac:dyDescent="0.2">
      <c r="A4289" s="35" t="s">
        <v>14758</v>
      </c>
      <c r="B4289" s="35" t="s">
        <v>14759</v>
      </c>
      <c r="C4289" s="35" t="s">
        <v>14760</v>
      </c>
      <c r="D4289" s="34"/>
      <c r="E4289" s="34"/>
      <c r="F4289" s="34"/>
      <c r="G4289" s="34"/>
    </row>
    <row r="4290" spans="1:7" x14ac:dyDescent="0.2">
      <c r="A4290" s="35" t="s">
        <v>14761</v>
      </c>
      <c r="B4290" s="35" t="s">
        <v>14762</v>
      </c>
      <c r="C4290" s="35" t="s">
        <v>14763</v>
      </c>
      <c r="D4290" s="34"/>
      <c r="E4290" s="34"/>
      <c r="F4290" s="34"/>
      <c r="G4290" s="34"/>
    </row>
    <row r="4291" spans="1:7" x14ac:dyDescent="0.2">
      <c r="A4291" s="35" t="s">
        <v>14764</v>
      </c>
      <c r="B4291" s="35" t="s">
        <v>7299</v>
      </c>
      <c r="C4291" s="35" t="s">
        <v>14765</v>
      </c>
      <c r="D4291" s="34"/>
      <c r="E4291" s="34"/>
      <c r="F4291" s="34"/>
      <c r="G4291" s="34"/>
    </row>
    <row r="4292" spans="1:7" x14ac:dyDescent="0.2">
      <c r="A4292" s="35" t="s">
        <v>14766</v>
      </c>
      <c r="B4292" s="35" t="s">
        <v>14767</v>
      </c>
      <c r="C4292" s="35" t="s">
        <v>14768</v>
      </c>
      <c r="D4292" s="34"/>
      <c r="E4292" s="34"/>
      <c r="F4292" s="34"/>
      <c r="G4292" s="34"/>
    </row>
    <row r="4293" spans="1:7" x14ac:dyDescent="0.2">
      <c r="A4293" s="35" t="s">
        <v>14769</v>
      </c>
      <c r="B4293" s="35" t="s">
        <v>14770</v>
      </c>
      <c r="C4293" s="35" t="s">
        <v>14771</v>
      </c>
      <c r="D4293" s="34"/>
      <c r="E4293" s="34"/>
      <c r="F4293" s="34"/>
      <c r="G4293" s="34"/>
    </row>
    <row r="4294" spans="1:7" x14ac:dyDescent="0.2">
      <c r="A4294" s="35" t="s">
        <v>14772</v>
      </c>
      <c r="B4294" s="35" t="s">
        <v>14773</v>
      </c>
      <c r="C4294" s="35" t="s">
        <v>14774</v>
      </c>
      <c r="D4294" s="34"/>
      <c r="E4294" s="34"/>
      <c r="F4294" s="34"/>
      <c r="G4294" s="34"/>
    </row>
    <row r="4295" spans="1:7" x14ac:dyDescent="0.2">
      <c r="A4295" s="35" t="s">
        <v>14775</v>
      </c>
      <c r="B4295" s="35" t="s">
        <v>14776</v>
      </c>
      <c r="C4295" s="35" t="s">
        <v>14777</v>
      </c>
      <c r="D4295" s="34"/>
      <c r="E4295" s="34"/>
      <c r="F4295" s="34"/>
      <c r="G4295" s="34"/>
    </row>
    <row r="4296" spans="1:7" x14ac:dyDescent="0.2">
      <c r="A4296" s="35" t="s">
        <v>14778</v>
      </c>
      <c r="B4296" s="35" t="s">
        <v>14779</v>
      </c>
      <c r="C4296" s="35" t="s">
        <v>14780</v>
      </c>
      <c r="D4296" s="34"/>
      <c r="E4296" s="34"/>
      <c r="F4296" s="34"/>
      <c r="G4296" s="34"/>
    </row>
    <row r="4297" spans="1:7" x14ac:dyDescent="0.2">
      <c r="A4297" s="35" t="s">
        <v>14781</v>
      </c>
      <c r="B4297" s="35" t="s">
        <v>14782</v>
      </c>
      <c r="C4297" s="35" t="s">
        <v>14783</v>
      </c>
      <c r="D4297" s="34"/>
      <c r="E4297" s="34"/>
      <c r="F4297" s="34"/>
      <c r="G4297" s="34"/>
    </row>
    <row r="4298" spans="1:7" x14ac:dyDescent="0.2">
      <c r="A4298" s="35" t="s">
        <v>14784</v>
      </c>
      <c r="B4298" s="35" t="s">
        <v>14785</v>
      </c>
      <c r="C4298" s="35" t="s">
        <v>14786</v>
      </c>
      <c r="D4298" s="34"/>
      <c r="E4298" s="34"/>
      <c r="F4298" s="34"/>
      <c r="G4298" s="34"/>
    </row>
    <row r="4299" spans="1:7" x14ac:dyDescent="0.2">
      <c r="A4299" s="35" t="s">
        <v>14787</v>
      </c>
      <c r="B4299" s="35" t="s">
        <v>14788</v>
      </c>
      <c r="C4299" s="35" t="s">
        <v>14789</v>
      </c>
      <c r="D4299" s="34"/>
      <c r="E4299" s="34"/>
      <c r="F4299" s="34"/>
      <c r="G4299" s="34"/>
    </row>
    <row r="4300" spans="1:7" x14ac:dyDescent="0.2">
      <c r="A4300" s="35" t="s">
        <v>14790</v>
      </c>
      <c r="B4300" s="35" t="s">
        <v>14791</v>
      </c>
      <c r="C4300" s="35" t="s">
        <v>14792</v>
      </c>
      <c r="D4300" s="34"/>
      <c r="E4300" s="34"/>
      <c r="F4300" s="34"/>
      <c r="G4300" s="34"/>
    </row>
    <row r="4301" spans="1:7" x14ac:dyDescent="0.2">
      <c r="A4301" s="35" t="s">
        <v>14793</v>
      </c>
      <c r="B4301" s="35" t="s">
        <v>14794</v>
      </c>
      <c r="C4301" s="35" t="s">
        <v>14795</v>
      </c>
      <c r="D4301" s="34"/>
      <c r="E4301" s="34"/>
      <c r="F4301" s="34"/>
      <c r="G4301" s="34"/>
    </row>
    <row r="4302" spans="1:7" x14ac:dyDescent="0.2">
      <c r="A4302" s="35" t="s">
        <v>14796</v>
      </c>
      <c r="B4302" s="35" t="s">
        <v>13632</v>
      </c>
      <c r="C4302" s="35" t="s">
        <v>14797</v>
      </c>
      <c r="D4302" s="34"/>
      <c r="E4302" s="34"/>
      <c r="F4302" s="34"/>
      <c r="G4302" s="34"/>
    </row>
    <row r="4303" spans="1:7" x14ac:dyDescent="0.2">
      <c r="A4303" s="35" t="s">
        <v>14798</v>
      </c>
      <c r="B4303" s="35" t="s">
        <v>14799</v>
      </c>
      <c r="C4303" s="35" t="s">
        <v>14800</v>
      </c>
      <c r="D4303" s="34"/>
      <c r="E4303" s="34"/>
      <c r="F4303" s="34"/>
      <c r="G4303" s="34"/>
    </row>
    <row r="4304" spans="1:7" x14ac:dyDescent="0.2">
      <c r="A4304" s="35" t="s">
        <v>14801</v>
      </c>
      <c r="B4304" s="35" t="s">
        <v>14802</v>
      </c>
      <c r="C4304" s="35" t="s">
        <v>14803</v>
      </c>
      <c r="D4304" s="34"/>
      <c r="E4304" s="34"/>
      <c r="F4304" s="34"/>
      <c r="G4304" s="34"/>
    </row>
    <row r="4305" spans="1:7" x14ac:dyDescent="0.2">
      <c r="A4305" s="35" t="s">
        <v>14804</v>
      </c>
      <c r="B4305" s="35" t="s">
        <v>14805</v>
      </c>
      <c r="C4305" s="35" t="s">
        <v>14806</v>
      </c>
      <c r="D4305" s="34"/>
      <c r="E4305" s="34"/>
      <c r="F4305" s="34"/>
      <c r="G4305" s="34"/>
    </row>
    <row r="4306" spans="1:7" x14ac:dyDescent="0.2">
      <c r="A4306" s="35" t="s">
        <v>8309</v>
      </c>
      <c r="B4306" s="35" t="s">
        <v>14807</v>
      </c>
      <c r="C4306" s="35" t="s">
        <v>14808</v>
      </c>
      <c r="D4306" s="34"/>
      <c r="E4306" s="34"/>
      <c r="F4306" s="34"/>
      <c r="G4306" s="34"/>
    </row>
    <row r="4307" spans="1:7" x14ac:dyDescent="0.2">
      <c r="A4307" s="35" t="s">
        <v>2508</v>
      </c>
      <c r="B4307" s="35" t="s">
        <v>14809</v>
      </c>
      <c r="C4307" s="35" t="s">
        <v>14810</v>
      </c>
      <c r="D4307" s="34"/>
      <c r="E4307" s="34"/>
      <c r="F4307" s="34"/>
      <c r="G4307" s="34"/>
    </row>
    <row r="4308" spans="1:7" x14ac:dyDescent="0.2">
      <c r="A4308" s="35" t="s">
        <v>14811</v>
      </c>
      <c r="B4308" s="35" t="s">
        <v>14812</v>
      </c>
      <c r="C4308" s="35" t="s">
        <v>14813</v>
      </c>
      <c r="D4308" s="34"/>
      <c r="E4308" s="34"/>
      <c r="F4308" s="34"/>
      <c r="G4308" s="34"/>
    </row>
    <row r="4309" spans="1:7" x14ac:dyDescent="0.2">
      <c r="A4309" s="35" t="s">
        <v>14814</v>
      </c>
      <c r="B4309" s="35" t="s">
        <v>14815</v>
      </c>
      <c r="C4309" s="35" t="s">
        <v>14816</v>
      </c>
      <c r="D4309" s="34"/>
      <c r="E4309" s="34"/>
      <c r="F4309" s="34"/>
      <c r="G4309" s="34"/>
    </row>
    <row r="4310" spans="1:7" x14ac:dyDescent="0.2">
      <c r="A4310" s="35" t="s">
        <v>14817</v>
      </c>
      <c r="B4310" s="35" t="s">
        <v>14818</v>
      </c>
      <c r="C4310" s="35" t="s">
        <v>14819</v>
      </c>
      <c r="D4310" s="34"/>
      <c r="E4310" s="34"/>
      <c r="F4310" s="34"/>
      <c r="G4310" s="34"/>
    </row>
    <row r="4311" spans="1:7" x14ac:dyDescent="0.2">
      <c r="A4311" s="35" t="s">
        <v>14820</v>
      </c>
      <c r="B4311" s="35" t="s">
        <v>14821</v>
      </c>
      <c r="C4311" s="35" t="s">
        <v>14822</v>
      </c>
      <c r="D4311" s="34"/>
      <c r="E4311" s="34"/>
      <c r="F4311" s="34"/>
      <c r="G4311" s="34"/>
    </row>
    <row r="4312" spans="1:7" x14ac:dyDescent="0.2">
      <c r="A4312" s="35" t="s">
        <v>14823</v>
      </c>
      <c r="B4312" s="35" t="s">
        <v>1243</v>
      </c>
      <c r="C4312" s="35" t="s">
        <v>14824</v>
      </c>
      <c r="D4312" s="34"/>
      <c r="E4312" s="34"/>
      <c r="F4312" s="34"/>
      <c r="G4312" s="34"/>
    </row>
    <row r="4313" spans="1:7" x14ac:dyDescent="0.2">
      <c r="A4313" s="35" t="s">
        <v>14825</v>
      </c>
      <c r="B4313" s="35" t="s">
        <v>14826</v>
      </c>
      <c r="C4313" s="35" t="s">
        <v>14827</v>
      </c>
      <c r="D4313" s="34"/>
      <c r="E4313" s="34"/>
      <c r="F4313" s="34"/>
      <c r="G4313" s="34"/>
    </row>
    <row r="4314" spans="1:7" x14ac:dyDescent="0.2">
      <c r="A4314" s="35" t="s">
        <v>14828</v>
      </c>
      <c r="B4314" s="35" t="s">
        <v>14829</v>
      </c>
      <c r="C4314" s="35" t="s">
        <v>14830</v>
      </c>
      <c r="D4314" s="34"/>
      <c r="E4314" s="34"/>
      <c r="F4314" s="34"/>
      <c r="G4314" s="34"/>
    </row>
    <row r="4315" spans="1:7" x14ac:dyDescent="0.2">
      <c r="A4315" s="35" t="s">
        <v>14831</v>
      </c>
      <c r="B4315" s="35" t="s">
        <v>14832</v>
      </c>
      <c r="C4315" s="35" t="s">
        <v>14833</v>
      </c>
      <c r="D4315" s="34"/>
      <c r="E4315" s="34"/>
      <c r="F4315" s="34"/>
      <c r="G4315" s="34"/>
    </row>
    <row r="4316" spans="1:7" x14ac:dyDescent="0.2">
      <c r="A4316" s="35" t="s">
        <v>14834</v>
      </c>
      <c r="B4316" s="35" t="s">
        <v>14835</v>
      </c>
      <c r="C4316" s="35" t="s">
        <v>14836</v>
      </c>
      <c r="D4316" s="34"/>
      <c r="E4316" s="34"/>
      <c r="F4316" s="34"/>
      <c r="G4316" s="34"/>
    </row>
    <row r="4317" spans="1:7" x14ac:dyDescent="0.2">
      <c r="A4317" s="35" t="s">
        <v>14837</v>
      </c>
      <c r="B4317" s="35" t="s">
        <v>14838</v>
      </c>
      <c r="C4317" s="35" t="s">
        <v>14839</v>
      </c>
      <c r="D4317" s="34"/>
      <c r="E4317" s="34"/>
      <c r="F4317" s="34"/>
      <c r="G4317" s="34"/>
    </row>
    <row r="4318" spans="1:7" x14ac:dyDescent="0.2">
      <c r="A4318" s="35" t="s">
        <v>14840</v>
      </c>
      <c r="B4318" s="35" t="s">
        <v>14841</v>
      </c>
      <c r="C4318" s="35" t="s">
        <v>14842</v>
      </c>
      <c r="D4318" s="34"/>
      <c r="E4318" s="34"/>
      <c r="F4318" s="34"/>
      <c r="G4318" s="34"/>
    </row>
    <row r="4319" spans="1:7" x14ac:dyDescent="0.2">
      <c r="A4319" s="35" t="s">
        <v>14843</v>
      </c>
      <c r="B4319" s="35" t="s">
        <v>14844</v>
      </c>
      <c r="C4319" s="35" t="s">
        <v>14845</v>
      </c>
      <c r="D4319" s="34"/>
      <c r="E4319" s="34"/>
      <c r="F4319" s="34"/>
      <c r="G4319" s="34"/>
    </row>
    <row r="4320" spans="1:7" x14ac:dyDescent="0.2">
      <c r="A4320" s="35" t="s">
        <v>14846</v>
      </c>
      <c r="B4320" s="35" t="s">
        <v>14847</v>
      </c>
      <c r="C4320" s="35" t="s">
        <v>14848</v>
      </c>
      <c r="D4320" s="34"/>
      <c r="E4320" s="34"/>
      <c r="F4320" s="34"/>
      <c r="G4320" s="34"/>
    </row>
    <row r="4321" spans="1:7" x14ac:dyDescent="0.2">
      <c r="A4321" s="35" t="s">
        <v>14849</v>
      </c>
      <c r="B4321" s="35" t="s">
        <v>14850</v>
      </c>
      <c r="C4321" s="35" t="s">
        <v>14851</v>
      </c>
      <c r="D4321" s="34"/>
      <c r="E4321" s="34"/>
      <c r="F4321" s="34"/>
      <c r="G4321" s="34"/>
    </row>
    <row r="4322" spans="1:7" x14ac:dyDescent="0.2">
      <c r="A4322" s="35" t="s">
        <v>14852</v>
      </c>
      <c r="B4322" s="35" t="s">
        <v>14853</v>
      </c>
      <c r="C4322" s="35" t="s">
        <v>14854</v>
      </c>
      <c r="D4322" s="34"/>
      <c r="E4322" s="34"/>
      <c r="F4322" s="34"/>
      <c r="G4322" s="34"/>
    </row>
    <row r="4323" spans="1:7" x14ac:dyDescent="0.2">
      <c r="A4323" s="35" t="s">
        <v>14855</v>
      </c>
      <c r="B4323" s="35" t="s">
        <v>7676</v>
      </c>
      <c r="C4323" s="35" t="s">
        <v>14856</v>
      </c>
      <c r="D4323" s="34"/>
      <c r="E4323" s="34"/>
      <c r="F4323" s="34"/>
      <c r="G4323" s="34"/>
    </row>
    <row r="4324" spans="1:7" x14ac:dyDescent="0.2">
      <c r="A4324" s="35" t="s">
        <v>14857</v>
      </c>
      <c r="B4324" s="35" t="s">
        <v>14858</v>
      </c>
      <c r="C4324" s="35" t="s">
        <v>14859</v>
      </c>
      <c r="D4324" s="34"/>
      <c r="E4324" s="34"/>
      <c r="F4324" s="34"/>
      <c r="G4324" s="34"/>
    </row>
    <row r="4325" spans="1:7" x14ac:dyDescent="0.2">
      <c r="A4325" s="35" t="s">
        <v>14860</v>
      </c>
      <c r="B4325" s="35" t="s">
        <v>12038</v>
      </c>
      <c r="C4325" s="35" t="s">
        <v>14861</v>
      </c>
      <c r="D4325" s="34"/>
      <c r="E4325" s="34"/>
      <c r="F4325" s="34"/>
      <c r="G4325" s="34"/>
    </row>
    <row r="4326" spans="1:7" x14ac:dyDescent="0.2">
      <c r="A4326" s="35" t="s">
        <v>14862</v>
      </c>
      <c r="B4326" s="35" t="s">
        <v>14863</v>
      </c>
      <c r="C4326" s="35" t="s">
        <v>14864</v>
      </c>
      <c r="D4326" s="34"/>
      <c r="E4326" s="34"/>
      <c r="F4326" s="34"/>
      <c r="G4326" s="34"/>
    </row>
    <row r="4327" spans="1:7" x14ac:dyDescent="0.2">
      <c r="A4327" s="35" t="s">
        <v>14865</v>
      </c>
      <c r="B4327" s="35" t="s">
        <v>14866</v>
      </c>
      <c r="C4327" s="35" t="s">
        <v>14867</v>
      </c>
      <c r="D4327" s="34"/>
      <c r="E4327" s="34"/>
      <c r="F4327" s="34"/>
      <c r="G4327" s="34"/>
    </row>
    <row r="4328" spans="1:7" x14ac:dyDescent="0.2">
      <c r="A4328" s="35" t="s">
        <v>5901</v>
      </c>
      <c r="B4328" s="35" t="s">
        <v>14868</v>
      </c>
      <c r="C4328" s="35" t="s">
        <v>14869</v>
      </c>
      <c r="D4328" s="34"/>
      <c r="E4328" s="34"/>
      <c r="F4328" s="34"/>
      <c r="G4328" s="34"/>
    </row>
    <row r="4329" spans="1:7" x14ac:dyDescent="0.2">
      <c r="A4329" s="35" t="s">
        <v>14870</v>
      </c>
      <c r="B4329" s="35" t="s">
        <v>14871</v>
      </c>
      <c r="C4329" s="35" t="s">
        <v>14872</v>
      </c>
      <c r="D4329" s="34"/>
      <c r="E4329" s="34"/>
      <c r="F4329" s="34"/>
      <c r="G4329" s="34"/>
    </row>
    <row r="4330" spans="1:7" x14ac:dyDescent="0.2">
      <c r="A4330" s="35" t="s">
        <v>14873</v>
      </c>
      <c r="B4330" s="35" t="s">
        <v>14874</v>
      </c>
      <c r="C4330" s="35" t="s">
        <v>14875</v>
      </c>
      <c r="D4330" s="34"/>
      <c r="E4330" s="34"/>
      <c r="F4330" s="34"/>
      <c r="G4330" s="34"/>
    </row>
    <row r="4331" spans="1:7" x14ac:dyDescent="0.2">
      <c r="A4331" s="35" t="s">
        <v>14876</v>
      </c>
      <c r="B4331" s="35" t="s">
        <v>14877</v>
      </c>
      <c r="C4331" s="35" t="s">
        <v>14878</v>
      </c>
      <c r="D4331" s="34"/>
      <c r="E4331" s="34"/>
      <c r="F4331" s="34"/>
      <c r="G4331" s="34"/>
    </row>
    <row r="4332" spans="1:7" x14ac:dyDescent="0.2">
      <c r="A4332" s="35" t="s">
        <v>14879</v>
      </c>
      <c r="B4332" s="35" t="s">
        <v>14880</v>
      </c>
      <c r="C4332" s="35" t="s">
        <v>14881</v>
      </c>
      <c r="D4332" s="34"/>
      <c r="E4332" s="34"/>
      <c r="F4332" s="34"/>
      <c r="G4332" s="34"/>
    </row>
    <row r="4333" spans="1:7" x14ac:dyDescent="0.2">
      <c r="A4333" s="35" t="s">
        <v>14882</v>
      </c>
      <c r="B4333" s="35" t="s">
        <v>14883</v>
      </c>
      <c r="C4333" s="35" t="s">
        <v>14884</v>
      </c>
      <c r="D4333" s="34"/>
      <c r="E4333" s="34"/>
      <c r="F4333" s="34"/>
      <c r="G4333" s="34"/>
    </row>
    <row r="4334" spans="1:7" x14ac:dyDescent="0.2">
      <c r="A4334" s="35" t="s">
        <v>14885</v>
      </c>
      <c r="B4334" s="35" t="s">
        <v>14886</v>
      </c>
      <c r="C4334" s="35" t="s">
        <v>14887</v>
      </c>
      <c r="D4334" s="34"/>
      <c r="E4334" s="34"/>
      <c r="F4334" s="34"/>
      <c r="G4334" s="34"/>
    </row>
    <row r="4335" spans="1:7" x14ac:dyDescent="0.2">
      <c r="A4335" s="35" t="s">
        <v>14888</v>
      </c>
      <c r="B4335" s="35" t="s">
        <v>14889</v>
      </c>
      <c r="C4335" s="35" t="s">
        <v>14890</v>
      </c>
      <c r="D4335" s="34"/>
      <c r="E4335" s="34"/>
      <c r="F4335" s="34"/>
      <c r="G4335" s="34"/>
    </row>
    <row r="4336" spans="1:7" x14ac:dyDescent="0.2">
      <c r="A4336" s="35" t="s">
        <v>14891</v>
      </c>
      <c r="B4336" s="35" t="s">
        <v>14892</v>
      </c>
      <c r="C4336" s="35" t="s">
        <v>14893</v>
      </c>
      <c r="D4336" s="34"/>
      <c r="E4336" s="34"/>
      <c r="F4336" s="34"/>
      <c r="G4336" s="34"/>
    </row>
    <row r="4337" spans="1:7" x14ac:dyDescent="0.2">
      <c r="A4337" s="35" t="s">
        <v>14894</v>
      </c>
      <c r="B4337" s="35" t="s">
        <v>14895</v>
      </c>
      <c r="C4337" s="35" t="s">
        <v>14896</v>
      </c>
      <c r="D4337" s="34"/>
      <c r="E4337" s="34"/>
      <c r="F4337" s="34"/>
      <c r="G4337" s="34"/>
    </row>
    <row r="4338" spans="1:7" x14ac:dyDescent="0.2">
      <c r="A4338" s="35" t="s">
        <v>14897</v>
      </c>
      <c r="B4338" s="35" t="s">
        <v>14898</v>
      </c>
      <c r="C4338" s="35" t="s">
        <v>14899</v>
      </c>
      <c r="D4338" s="34"/>
      <c r="E4338" s="34"/>
      <c r="F4338" s="34"/>
      <c r="G4338" s="34"/>
    </row>
    <row r="4339" spans="1:7" x14ac:dyDescent="0.2">
      <c r="A4339" s="35" t="s">
        <v>14900</v>
      </c>
      <c r="B4339" s="35" t="s">
        <v>14901</v>
      </c>
      <c r="C4339" s="35" t="s">
        <v>14902</v>
      </c>
      <c r="D4339" s="34"/>
      <c r="E4339" s="34"/>
      <c r="F4339" s="34"/>
      <c r="G4339" s="34"/>
    </row>
    <row r="4340" spans="1:7" x14ac:dyDescent="0.2">
      <c r="A4340" s="35" t="s">
        <v>14903</v>
      </c>
      <c r="B4340" s="35" t="s">
        <v>14904</v>
      </c>
      <c r="C4340" s="35" t="s">
        <v>14905</v>
      </c>
      <c r="D4340" s="34"/>
      <c r="E4340" s="34"/>
      <c r="F4340" s="34"/>
      <c r="G4340" s="34"/>
    </row>
    <row r="4341" spans="1:7" x14ac:dyDescent="0.2">
      <c r="A4341" s="35" t="s">
        <v>14906</v>
      </c>
      <c r="B4341" s="35" t="s">
        <v>14907</v>
      </c>
      <c r="C4341" s="35" t="s">
        <v>14908</v>
      </c>
      <c r="D4341" s="34"/>
      <c r="E4341" s="34"/>
      <c r="F4341" s="34"/>
      <c r="G4341" s="34"/>
    </row>
    <row r="4342" spans="1:7" x14ac:dyDescent="0.2">
      <c r="A4342" s="35" t="s">
        <v>14909</v>
      </c>
      <c r="B4342" s="35" t="s">
        <v>14910</v>
      </c>
      <c r="C4342" s="35" t="s">
        <v>14911</v>
      </c>
      <c r="D4342" s="34"/>
      <c r="E4342" s="34"/>
      <c r="F4342" s="34"/>
      <c r="G4342" s="34"/>
    </row>
    <row r="4343" spans="1:7" x14ac:dyDescent="0.2">
      <c r="A4343" s="35" t="s">
        <v>14912</v>
      </c>
      <c r="B4343" s="35" t="s">
        <v>14913</v>
      </c>
      <c r="C4343" s="35" t="s">
        <v>14914</v>
      </c>
      <c r="D4343" s="34"/>
      <c r="E4343" s="34"/>
      <c r="F4343" s="34"/>
      <c r="G4343" s="34"/>
    </row>
    <row r="4344" spans="1:7" x14ac:dyDescent="0.2">
      <c r="A4344" s="35" t="s">
        <v>14915</v>
      </c>
      <c r="B4344" s="35" t="s">
        <v>14916</v>
      </c>
      <c r="C4344" s="35" t="s">
        <v>14917</v>
      </c>
      <c r="D4344" s="34"/>
      <c r="E4344" s="34"/>
      <c r="F4344" s="34"/>
      <c r="G4344" s="34"/>
    </row>
    <row r="4345" spans="1:7" x14ac:dyDescent="0.2">
      <c r="A4345" s="35" t="s">
        <v>14918</v>
      </c>
      <c r="B4345" s="35" t="s">
        <v>14107</v>
      </c>
      <c r="C4345" s="35" t="s">
        <v>14919</v>
      </c>
      <c r="D4345" s="34"/>
      <c r="E4345" s="34"/>
      <c r="F4345" s="34"/>
      <c r="G4345" s="34"/>
    </row>
    <row r="4346" spans="1:7" x14ac:dyDescent="0.2">
      <c r="A4346" s="35" t="s">
        <v>14920</v>
      </c>
      <c r="B4346" s="35" t="s">
        <v>14921</v>
      </c>
      <c r="C4346" s="35" t="s">
        <v>14922</v>
      </c>
      <c r="D4346" s="34"/>
      <c r="E4346" s="34"/>
      <c r="F4346" s="34"/>
      <c r="G4346" s="34"/>
    </row>
    <row r="4347" spans="1:7" x14ac:dyDescent="0.2">
      <c r="A4347" s="35" t="s">
        <v>14923</v>
      </c>
      <c r="B4347" s="35" t="s">
        <v>14924</v>
      </c>
      <c r="C4347" s="35" t="s">
        <v>14925</v>
      </c>
      <c r="D4347" s="34"/>
      <c r="E4347" s="34"/>
      <c r="F4347" s="34"/>
      <c r="G4347" s="34"/>
    </row>
    <row r="4348" spans="1:7" x14ac:dyDescent="0.2">
      <c r="A4348" s="35" t="s">
        <v>14926</v>
      </c>
      <c r="B4348" s="35" t="s">
        <v>14927</v>
      </c>
      <c r="C4348" s="35" t="s">
        <v>14928</v>
      </c>
      <c r="D4348" s="34"/>
      <c r="E4348" s="34"/>
      <c r="F4348" s="34"/>
      <c r="G4348" s="34"/>
    </row>
    <row r="4349" spans="1:7" x14ac:dyDescent="0.2">
      <c r="A4349" s="35" t="s">
        <v>14929</v>
      </c>
      <c r="B4349" s="35" t="s">
        <v>14930</v>
      </c>
      <c r="C4349" s="35" t="s">
        <v>14931</v>
      </c>
      <c r="D4349" s="34"/>
      <c r="E4349" s="34"/>
      <c r="F4349" s="34"/>
      <c r="G4349" s="34"/>
    </row>
    <row r="4350" spans="1:7" x14ac:dyDescent="0.2">
      <c r="A4350" s="35" t="s">
        <v>14932</v>
      </c>
      <c r="B4350" s="35" t="s">
        <v>14933</v>
      </c>
      <c r="C4350" s="35" t="s">
        <v>14934</v>
      </c>
      <c r="D4350" s="34"/>
      <c r="E4350" s="34"/>
      <c r="F4350" s="34"/>
      <c r="G4350" s="34"/>
    </row>
    <row r="4351" spans="1:7" x14ac:dyDescent="0.2">
      <c r="A4351" s="35" t="s">
        <v>14935</v>
      </c>
      <c r="B4351" s="35" t="s">
        <v>14936</v>
      </c>
      <c r="C4351" s="35" t="s">
        <v>14937</v>
      </c>
      <c r="D4351" s="34"/>
      <c r="E4351" s="34"/>
      <c r="F4351" s="34"/>
      <c r="G4351" s="34"/>
    </row>
    <row r="4352" spans="1:7" x14ac:dyDescent="0.2">
      <c r="A4352" s="35" t="s">
        <v>14938</v>
      </c>
      <c r="B4352" s="35" t="s">
        <v>14939</v>
      </c>
      <c r="C4352" s="35" t="s">
        <v>14940</v>
      </c>
      <c r="D4352" s="34"/>
      <c r="E4352" s="34"/>
      <c r="F4352" s="34"/>
      <c r="G4352" s="34"/>
    </row>
    <row r="4353" spans="1:7" x14ac:dyDescent="0.2">
      <c r="A4353" s="35" t="s">
        <v>10724</v>
      </c>
      <c r="B4353" s="35" t="s">
        <v>14941</v>
      </c>
      <c r="C4353" s="35" t="s">
        <v>14942</v>
      </c>
      <c r="D4353" s="34"/>
      <c r="E4353" s="34"/>
      <c r="F4353" s="34"/>
      <c r="G4353" s="34"/>
    </row>
    <row r="4354" spans="1:7" x14ac:dyDescent="0.2">
      <c r="A4354" s="35" t="s">
        <v>14943</v>
      </c>
      <c r="B4354" s="35" t="s">
        <v>14944</v>
      </c>
      <c r="C4354" s="35" t="s">
        <v>14945</v>
      </c>
      <c r="D4354" s="34"/>
      <c r="E4354" s="34"/>
      <c r="F4354" s="34"/>
      <c r="G4354" s="34"/>
    </row>
    <row r="4355" spans="1:7" x14ac:dyDescent="0.2">
      <c r="A4355" s="35" t="s">
        <v>14946</v>
      </c>
      <c r="B4355" s="35" t="s">
        <v>14947</v>
      </c>
      <c r="C4355" s="35" t="s">
        <v>14948</v>
      </c>
      <c r="D4355" s="34"/>
      <c r="E4355" s="34"/>
      <c r="F4355" s="34"/>
      <c r="G4355" s="34"/>
    </row>
    <row r="4356" spans="1:7" x14ac:dyDescent="0.2">
      <c r="A4356" s="35" t="s">
        <v>14949</v>
      </c>
      <c r="B4356" s="35" t="s">
        <v>14950</v>
      </c>
      <c r="C4356" s="35" t="s">
        <v>14951</v>
      </c>
      <c r="D4356" s="34"/>
      <c r="E4356" s="34"/>
      <c r="F4356" s="34"/>
      <c r="G4356" s="34"/>
    </row>
    <row r="4357" spans="1:7" x14ac:dyDescent="0.2">
      <c r="A4357" s="35" t="s">
        <v>14952</v>
      </c>
      <c r="B4357" s="35" t="s">
        <v>14953</v>
      </c>
      <c r="C4357" s="35" t="s">
        <v>14954</v>
      </c>
      <c r="D4357" s="34"/>
      <c r="E4357" s="34"/>
      <c r="F4357" s="34"/>
      <c r="G4357" s="34"/>
    </row>
    <row r="4358" spans="1:7" x14ac:dyDescent="0.2">
      <c r="A4358" s="35" t="s">
        <v>14955</v>
      </c>
      <c r="B4358" s="35" t="s">
        <v>14956</v>
      </c>
      <c r="C4358" s="35" t="s">
        <v>14957</v>
      </c>
      <c r="D4358" s="34"/>
      <c r="E4358" s="34"/>
      <c r="F4358" s="34"/>
      <c r="G4358" s="34"/>
    </row>
    <row r="4359" spans="1:7" x14ac:dyDescent="0.2">
      <c r="A4359" s="35" t="s">
        <v>14958</v>
      </c>
      <c r="B4359" s="35" t="s">
        <v>14959</v>
      </c>
      <c r="C4359" s="35" t="s">
        <v>14960</v>
      </c>
      <c r="D4359" s="34"/>
      <c r="E4359" s="34"/>
      <c r="F4359" s="34"/>
      <c r="G4359" s="34"/>
    </row>
    <row r="4360" spans="1:7" x14ac:dyDescent="0.2">
      <c r="A4360" s="35" t="s">
        <v>14961</v>
      </c>
      <c r="B4360" s="35" t="s">
        <v>14962</v>
      </c>
      <c r="C4360" s="35" t="s">
        <v>14963</v>
      </c>
      <c r="D4360" s="34"/>
      <c r="E4360" s="34"/>
      <c r="F4360" s="34"/>
      <c r="G4360" s="34"/>
    </row>
    <row r="4361" spans="1:7" x14ac:dyDescent="0.2">
      <c r="A4361" s="35" t="s">
        <v>14964</v>
      </c>
      <c r="B4361" s="35" t="s">
        <v>14965</v>
      </c>
      <c r="C4361" s="35" t="s">
        <v>14966</v>
      </c>
      <c r="D4361" s="34"/>
      <c r="E4361" s="34"/>
      <c r="F4361" s="34"/>
      <c r="G4361" s="34"/>
    </row>
    <row r="4362" spans="1:7" x14ac:dyDescent="0.2">
      <c r="A4362" s="35" t="s">
        <v>14967</v>
      </c>
      <c r="B4362" s="35" t="s">
        <v>14968</v>
      </c>
      <c r="C4362" s="35" t="s">
        <v>14969</v>
      </c>
      <c r="D4362" s="34"/>
      <c r="E4362" s="34"/>
      <c r="F4362" s="34"/>
      <c r="G4362" s="34"/>
    </row>
    <row r="4363" spans="1:7" x14ac:dyDescent="0.2">
      <c r="A4363" s="35" t="s">
        <v>14970</v>
      </c>
      <c r="B4363" s="35" t="s">
        <v>14971</v>
      </c>
      <c r="C4363" s="35" t="s">
        <v>14972</v>
      </c>
      <c r="D4363" s="34"/>
      <c r="E4363" s="34"/>
      <c r="F4363" s="34"/>
      <c r="G4363" s="34"/>
    </row>
    <row r="4364" spans="1:7" x14ac:dyDescent="0.2">
      <c r="A4364" s="35" t="s">
        <v>14973</v>
      </c>
      <c r="B4364" s="35" t="s">
        <v>6441</v>
      </c>
      <c r="C4364" s="35" t="s">
        <v>14974</v>
      </c>
      <c r="D4364" s="34"/>
      <c r="E4364" s="34"/>
      <c r="F4364" s="34"/>
      <c r="G4364" s="34"/>
    </row>
    <row r="4365" spans="1:7" x14ac:dyDescent="0.2">
      <c r="A4365" s="35" t="s">
        <v>14975</v>
      </c>
      <c r="B4365" s="35" t="s">
        <v>14976</v>
      </c>
      <c r="C4365" s="35" t="s">
        <v>14977</v>
      </c>
      <c r="D4365" s="34"/>
      <c r="E4365" s="34"/>
      <c r="F4365" s="34"/>
      <c r="G4365" s="34"/>
    </row>
    <row r="4366" spans="1:7" x14ac:dyDescent="0.2">
      <c r="A4366" s="35" t="s">
        <v>14978</v>
      </c>
      <c r="B4366" s="35" t="s">
        <v>14979</v>
      </c>
      <c r="C4366" s="35" t="s">
        <v>14980</v>
      </c>
      <c r="D4366" s="34"/>
      <c r="E4366" s="34"/>
      <c r="F4366" s="34"/>
      <c r="G4366" s="34"/>
    </row>
    <row r="4367" spans="1:7" x14ac:dyDescent="0.2">
      <c r="A4367" s="35" t="s">
        <v>14981</v>
      </c>
      <c r="B4367" s="35" t="s">
        <v>14982</v>
      </c>
      <c r="C4367" s="35" t="s">
        <v>14983</v>
      </c>
      <c r="D4367" s="34"/>
      <c r="E4367" s="34"/>
      <c r="F4367" s="34"/>
      <c r="G4367" s="34"/>
    </row>
    <row r="4368" spans="1:7" x14ac:dyDescent="0.2">
      <c r="A4368" s="35" t="s">
        <v>14984</v>
      </c>
      <c r="B4368" s="35" t="s">
        <v>14985</v>
      </c>
      <c r="C4368" s="35" t="s">
        <v>14986</v>
      </c>
      <c r="D4368" s="34"/>
      <c r="E4368" s="34"/>
      <c r="F4368" s="34"/>
      <c r="G4368" s="34"/>
    </row>
    <row r="4369" spans="1:7" x14ac:dyDescent="0.2">
      <c r="A4369" s="35" t="s">
        <v>14613</v>
      </c>
      <c r="B4369" s="35" t="s">
        <v>14987</v>
      </c>
      <c r="C4369" s="35" t="s">
        <v>14988</v>
      </c>
      <c r="D4369" s="34"/>
      <c r="E4369" s="34"/>
      <c r="F4369" s="34"/>
      <c r="G4369" s="34"/>
    </row>
    <row r="4370" spans="1:7" x14ac:dyDescent="0.2">
      <c r="A4370" s="35" t="s">
        <v>14989</v>
      </c>
      <c r="B4370" s="35" t="s">
        <v>14990</v>
      </c>
      <c r="C4370" s="35" t="s">
        <v>14991</v>
      </c>
      <c r="D4370" s="34"/>
      <c r="E4370" s="34"/>
      <c r="F4370" s="34"/>
      <c r="G4370" s="34"/>
    </row>
    <row r="4371" spans="1:7" x14ac:dyDescent="0.2">
      <c r="A4371" s="35" t="s">
        <v>14992</v>
      </c>
      <c r="B4371" s="35" t="s">
        <v>14993</v>
      </c>
      <c r="C4371" s="35" t="s">
        <v>14994</v>
      </c>
      <c r="D4371" s="34"/>
      <c r="E4371" s="34"/>
      <c r="F4371" s="34"/>
      <c r="G4371" s="34"/>
    </row>
    <row r="4372" spans="1:7" x14ac:dyDescent="0.2">
      <c r="A4372" s="35" t="s">
        <v>14995</v>
      </c>
      <c r="B4372" s="35" t="s">
        <v>14996</v>
      </c>
      <c r="C4372" s="35" t="s">
        <v>14997</v>
      </c>
      <c r="D4372" s="34"/>
      <c r="E4372" s="34"/>
      <c r="F4372" s="34"/>
      <c r="G4372" s="34"/>
    </row>
    <row r="4373" spans="1:7" x14ac:dyDescent="0.2">
      <c r="A4373" s="35" t="s">
        <v>14998</v>
      </c>
      <c r="B4373" s="35" t="s">
        <v>14999</v>
      </c>
      <c r="C4373" s="35" t="s">
        <v>15000</v>
      </c>
      <c r="D4373" s="34"/>
      <c r="E4373" s="34"/>
      <c r="F4373" s="34"/>
      <c r="G4373" s="34"/>
    </row>
    <row r="4374" spans="1:7" x14ac:dyDescent="0.2">
      <c r="A4374" s="35" t="s">
        <v>15001</v>
      </c>
      <c r="B4374" s="35" t="s">
        <v>15002</v>
      </c>
      <c r="C4374" s="35" t="s">
        <v>15003</v>
      </c>
      <c r="D4374" s="34"/>
      <c r="E4374" s="34"/>
      <c r="F4374" s="34"/>
      <c r="G4374" s="34"/>
    </row>
    <row r="4375" spans="1:7" x14ac:dyDescent="0.2">
      <c r="A4375" s="35" t="s">
        <v>15004</v>
      </c>
      <c r="B4375" s="35" t="s">
        <v>15005</v>
      </c>
      <c r="C4375" s="35" t="s">
        <v>15006</v>
      </c>
      <c r="D4375" s="34"/>
      <c r="E4375" s="34"/>
      <c r="F4375" s="34"/>
      <c r="G4375" s="34"/>
    </row>
    <row r="4376" spans="1:7" x14ac:dyDescent="0.2">
      <c r="A4376" s="35" t="s">
        <v>15007</v>
      </c>
      <c r="B4376" s="35" t="s">
        <v>15008</v>
      </c>
      <c r="C4376" s="35" t="s">
        <v>15009</v>
      </c>
      <c r="D4376" s="34"/>
      <c r="E4376" s="34"/>
      <c r="F4376" s="34"/>
      <c r="G4376" s="34"/>
    </row>
    <row r="4377" spans="1:7" x14ac:dyDescent="0.2">
      <c r="A4377" s="35" t="s">
        <v>15010</v>
      </c>
      <c r="B4377" s="35" t="s">
        <v>15011</v>
      </c>
      <c r="C4377" s="35" t="s">
        <v>15012</v>
      </c>
      <c r="D4377" s="34"/>
      <c r="E4377" s="34"/>
      <c r="F4377" s="34"/>
      <c r="G4377" s="34"/>
    </row>
    <row r="4378" spans="1:7" x14ac:dyDescent="0.2">
      <c r="A4378" s="35" t="s">
        <v>15013</v>
      </c>
      <c r="B4378" s="35" t="s">
        <v>15014</v>
      </c>
      <c r="C4378" s="35" t="s">
        <v>15015</v>
      </c>
      <c r="D4378" s="34"/>
      <c r="E4378" s="34"/>
      <c r="F4378" s="34"/>
      <c r="G4378" s="34"/>
    </row>
    <row r="4379" spans="1:7" x14ac:dyDescent="0.2">
      <c r="A4379" s="35" t="s">
        <v>15016</v>
      </c>
      <c r="B4379" s="35" t="s">
        <v>15017</v>
      </c>
      <c r="C4379" s="35" t="s">
        <v>15018</v>
      </c>
      <c r="D4379" s="34"/>
      <c r="E4379" s="34"/>
      <c r="F4379" s="34"/>
      <c r="G4379" s="34"/>
    </row>
    <row r="4380" spans="1:7" x14ac:dyDescent="0.2">
      <c r="A4380" s="35" t="s">
        <v>15019</v>
      </c>
      <c r="B4380" s="35" t="s">
        <v>15020</v>
      </c>
      <c r="C4380" s="35" t="s">
        <v>15021</v>
      </c>
      <c r="D4380" s="34"/>
      <c r="E4380" s="34"/>
      <c r="F4380" s="34"/>
      <c r="G4380" s="34"/>
    </row>
    <row r="4381" spans="1:7" x14ac:dyDescent="0.2">
      <c r="A4381" s="35" t="s">
        <v>15022</v>
      </c>
      <c r="B4381" s="35" t="s">
        <v>15023</v>
      </c>
      <c r="C4381" s="35" t="s">
        <v>15024</v>
      </c>
      <c r="D4381" s="34"/>
      <c r="E4381" s="34"/>
      <c r="F4381" s="34"/>
      <c r="G4381" s="34"/>
    </row>
    <row r="4382" spans="1:7" x14ac:dyDescent="0.2">
      <c r="A4382" s="35" t="s">
        <v>3414</v>
      </c>
      <c r="B4382" s="35" t="s">
        <v>15025</v>
      </c>
      <c r="C4382" s="35" t="s">
        <v>15026</v>
      </c>
      <c r="D4382" s="34"/>
      <c r="E4382" s="34"/>
      <c r="F4382" s="34"/>
      <c r="G4382" s="34"/>
    </row>
    <row r="4383" spans="1:7" x14ac:dyDescent="0.2">
      <c r="A4383" s="35" t="s">
        <v>15027</v>
      </c>
      <c r="B4383" s="35" t="s">
        <v>15028</v>
      </c>
      <c r="C4383" s="35" t="s">
        <v>15029</v>
      </c>
      <c r="D4383" s="34"/>
      <c r="E4383" s="34"/>
      <c r="F4383" s="34"/>
      <c r="G4383" s="34"/>
    </row>
    <row r="4384" spans="1:7" x14ac:dyDescent="0.2">
      <c r="A4384" s="35" t="s">
        <v>15030</v>
      </c>
      <c r="B4384" s="35" t="s">
        <v>15031</v>
      </c>
      <c r="C4384" s="35" t="s">
        <v>15032</v>
      </c>
      <c r="D4384" s="34"/>
      <c r="E4384" s="34"/>
      <c r="F4384" s="34"/>
      <c r="G4384" s="34"/>
    </row>
    <row r="4385" spans="1:7" x14ac:dyDescent="0.2">
      <c r="A4385" s="35" t="s">
        <v>15033</v>
      </c>
      <c r="B4385" s="35" t="s">
        <v>15034</v>
      </c>
      <c r="C4385" s="35" t="s">
        <v>15035</v>
      </c>
      <c r="D4385" s="34"/>
      <c r="E4385" s="34"/>
      <c r="F4385" s="34"/>
      <c r="G4385" s="34"/>
    </row>
    <row r="4386" spans="1:7" x14ac:dyDescent="0.2">
      <c r="A4386" s="35" t="s">
        <v>15036</v>
      </c>
      <c r="B4386" s="35" t="s">
        <v>15037</v>
      </c>
      <c r="C4386" s="35" t="s">
        <v>15038</v>
      </c>
      <c r="D4386" s="34"/>
      <c r="E4386" s="34"/>
      <c r="F4386" s="34"/>
      <c r="G4386" s="34"/>
    </row>
    <row r="4387" spans="1:7" x14ac:dyDescent="0.2">
      <c r="A4387" s="35" t="s">
        <v>15039</v>
      </c>
      <c r="B4387" s="35" t="s">
        <v>15040</v>
      </c>
      <c r="C4387" s="35" t="s">
        <v>15041</v>
      </c>
      <c r="D4387" s="34"/>
      <c r="E4387" s="34"/>
      <c r="F4387" s="34"/>
      <c r="G4387" s="34"/>
    </row>
    <row r="4388" spans="1:7" x14ac:dyDescent="0.2">
      <c r="A4388" s="35" t="s">
        <v>14688</v>
      </c>
      <c r="B4388" s="35" t="s">
        <v>15042</v>
      </c>
      <c r="C4388" s="35" t="s">
        <v>15043</v>
      </c>
      <c r="D4388" s="34"/>
      <c r="E4388" s="34"/>
      <c r="F4388" s="34"/>
      <c r="G4388" s="34"/>
    </row>
    <row r="4389" spans="1:7" x14ac:dyDescent="0.2">
      <c r="A4389" s="35" t="s">
        <v>15044</v>
      </c>
      <c r="B4389" s="35" t="s">
        <v>15045</v>
      </c>
      <c r="C4389" s="35" t="s">
        <v>15046</v>
      </c>
      <c r="D4389" s="34"/>
      <c r="E4389" s="34"/>
      <c r="F4389" s="34"/>
      <c r="G4389" s="34"/>
    </row>
    <row r="4390" spans="1:7" x14ac:dyDescent="0.2">
      <c r="A4390" s="35" t="s">
        <v>15047</v>
      </c>
      <c r="B4390" s="35" t="s">
        <v>15048</v>
      </c>
      <c r="C4390" s="35" t="s">
        <v>15049</v>
      </c>
      <c r="D4390" s="34"/>
      <c r="E4390" s="34"/>
      <c r="F4390" s="34"/>
      <c r="G4390" s="34"/>
    </row>
    <row r="4391" spans="1:7" x14ac:dyDescent="0.2">
      <c r="A4391" s="35" t="s">
        <v>15050</v>
      </c>
      <c r="B4391" s="35" t="s">
        <v>15051</v>
      </c>
      <c r="C4391" s="35" t="s">
        <v>15052</v>
      </c>
      <c r="D4391" s="34"/>
      <c r="E4391" s="34"/>
      <c r="F4391" s="34"/>
      <c r="G4391" s="34"/>
    </row>
    <row r="4392" spans="1:7" x14ac:dyDescent="0.2">
      <c r="A4392" s="35" t="s">
        <v>15053</v>
      </c>
      <c r="B4392" s="35" t="s">
        <v>3017</v>
      </c>
      <c r="C4392" s="35" t="s">
        <v>15054</v>
      </c>
      <c r="D4392" s="34"/>
      <c r="E4392" s="34"/>
      <c r="F4392" s="34"/>
      <c r="G4392" s="34"/>
    </row>
    <row r="4393" spans="1:7" x14ac:dyDescent="0.2">
      <c r="A4393" s="35" t="s">
        <v>15055</v>
      </c>
      <c r="B4393" s="35" t="s">
        <v>15056</v>
      </c>
      <c r="C4393" s="35" t="s">
        <v>15057</v>
      </c>
      <c r="D4393" s="34"/>
      <c r="E4393" s="34"/>
      <c r="F4393" s="34"/>
      <c r="G4393" s="34"/>
    </row>
    <row r="4394" spans="1:7" x14ac:dyDescent="0.2">
      <c r="A4394" s="35" t="s">
        <v>15058</v>
      </c>
      <c r="B4394" s="35" t="s">
        <v>15059</v>
      </c>
      <c r="C4394" s="35" t="s">
        <v>15060</v>
      </c>
      <c r="D4394" s="34"/>
      <c r="E4394" s="34"/>
      <c r="F4394" s="34"/>
      <c r="G4394" s="34"/>
    </row>
    <row r="4395" spans="1:7" x14ac:dyDescent="0.2">
      <c r="A4395" s="35" t="s">
        <v>15061</v>
      </c>
      <c r="B4395" s="35" t="s">
        <v>15062</v>
      </c>
      <c r="C4395" s="35" t="s">
        <v>15063</v>
      </c>
      <c r="D4395" s="34"/>
      <c r="E4395" s="34"/>
      <c r="F4395" s="34"/>
      <c r="G4395" s="34"/>
    </row>
    <row r="4396" spans="1:7" x14ac:dyDescent="0.2">
      <c r="A4396" s="35" t="s">
        <v>15064</v>
      </c>
      <c r="B4396" s="35" t="s">
        <v>15065</v>
      </c>
      <c r="C4396" s="35" t="s">
        <v>15066</v>
      </c>
      <c r="D4396" s="34"/>
      <c r="E4396" s="34"/>
      <c r="F4396" s="34"/>
      <c r="G4396" s="34"/>
    </row>
    <row r="4397" spans="1:7" x14ac:dyDescent="0.2">
      <c r="A4397" s="35" t="s">
        <v>15067</v>
      </c>
      <c r="B4397" s="35" t="s">
        <v>15068</v>
      </c>
      <c r="C4397" s="35" t="s">
        <v>15069</v>
      </c>
      <c r="D4397" s="34"/>
      <c r="E4397" s="34"/>
      <c r="F4397" s="34"/>
      <c r="G4397" s="34"/>
    </row>
    <row r="4398" spans="1:7" x14ac:dyDescent="0.2">
      <c r="A4398" s="35" t="s">
        <v>15070</v>
      </c>
      <c r="B4398" s="35" t="s">
        <v>15071</v>
      </c>
      <c r="C4398" s="35" t="s">
        <v>15072</v>
      </c>
      <c r="D4398" s="34"/>
      <c r="E4398" s="34"/>
      <c r="F4398" s="34"/>
      <c r="G4398" s="34"/>
    </row>
    <row r="4399" spans="1:7" x14ac:dyDescent="0.2">
      <c r="A4399" s="35" t="s">
        <v>15073</v>
      </c>
      <c r="B4399" s="35" t="s">
        <v>6486</v>
      </c>
      <c r="C4399" s="35" t="s">
        <v>15074</v>
      </c>
      <c r="D4399" s="34"/>
      <c r="E4399" s="34"/>
      <c r="F4399" s="34"/>
      <c r="G4399" s="34"/>
    </row>
    <row r="4400" spans="1:7" x14ac:dyDescent="0.2">
      <c r="A4400" s="35" t="s">
        <v>15075</v>
      </c>
      <c r="B4400" s="35" t="s">
        <v>15076</v>
      </c>
      <c r="C4400" s="35" t="s">
        <v>15077</v>
      </c>
      <c r="D4400" s="34"/>
      <c r="E4400" s="34"/>
      <c r="F4400" s="34"/>
      <c r="G4400" s="34"/>
    </row>
    <row r="4401" spans="1:7" x14ac:dyDescent="0.2">
      <c r="A4401" s="35" t="s">
        <v>15078</v>
      </c>
      <c r="B4401" s="35" t="s">
        <v>15079</v>
      </c>
      <c r="C4401" s="35" t="s">
        <v>15080</v>
      </c>
      <c r="D4401" s="34"/>
      <c r="E4401" s="34"/>
      <c r="F4401" s="34"/>
      <c r="G4401" s="34"/>
    </row>
    <row r="4402" spans="1:7" x14ac:dyDescent="0.2">
      <c r="A4402" s="35" t="s">
        <v>15081</v>
      </c>
      <c r="B4402" s="35" t="s">
        <v>15082</v>
      </c>
      <c r="C4402" s="35" t="s">
        <v>15083</v>
      </c>
      <c r="D4402" s="34"/>
      <c r="E4402" s="34"/>
      <c r="F4402" s="34"/>
      <c r="G4402" s="34"/>
    </row>
    <row r="4403" spans="1:7" x14ac:dyDescent="0.2">
      <c r="A4403" s="35" t="s">
        <v>15084</v>
      </c>
      <c r="B4403" s="35" t="s">
        <v>15085</v>
      </c>
      <c r="C4403" s="35" t="s">
        <v>15086</v>
      </c>
      <c r="D4403" s="34"/>
      <c r="E4403" s="34"/>
      <c r="F4403" s="34"/>
      <c r="G4403" s="34"/>
    </row>
    <row r="4404" spans="1:7" x14ac:dyDescent="0.2">
      <c r="A4404" s="35" t="s">
        <v>15087</v>
      </c>
      <c r="B4404" s="35" t="s">
        <v>15088</v>
      </c>
      <c r="C4404" s="35" t="s">
        <v>15089</v>
      </c>
      <c r="D4404" s="34"/>
      <c r="E4404" s="34"/>
      <c r="F4404" s="34"/>
      <c r="G4404" s="34"/>
    </row>
    <row r="4405" spans="1:7" x14ac:dyDescent="0.2">
      <c r="A4405" s="35" t="s">
        <v>15090</v>
      </c>
      <c r="B4405" s="35" t="s">
        <v>15091</v>
      </c>
      <c r="C4405" s="35" t="s">
        <v>15092</v>
      </c>
      <c r="D4405" s="34"/>
      <c r="E4405" s="34"/>
      <c r="F4405" s="34"/>
      <c r="G4405" s="34"/>
    </row>
    <row r="4406" spans="1:7" x14ac:dyDescent="0.2">
      <c r="A4406" s="35" t="s">
        <v>15093</v>
      </c>
      <c r="B4406" s="35" t="s">
        <v>15094</v>
      </c>
      <c r="C4406" s="35" t="s">
        <v>15095</v>
      </c>
      <c r="D4406" s="34"/>
      <c r="E4406" s="34"/>
      <c r="F4406" s="34"/>
      <c r="G4406" s="34"/>
    </row>
    <row r="4407" spans="1:7" x14ac:dyDescent="0.2">
      <c r="A4407" s="35" t="s">
        <v>15096</v>
      </c>
      <c r="B4407" s="35" t="s">
        <v>15097</v>
      </c>
      <c r="C4407" s="35" t="s">
        <v>15098</v>
      </c>
      <c r="D4407" s="34"/>
      <c r="E4407" s="34"/>
      <c r="F4407" s="34"/>
      <c r="G4407" s="34"/>
    </row>
    <row r="4408" spans="1:7" x14ac:dyDescent="0.2">
      <c r="A4408" s="35" t="s">
        <v>15099</v>
      </c>
      <c r="B4408" s="35" t="s">
        <v>15100</v>
      </c>
      <c r="C4408" s="35" t="s">
        <v>15101</v>
      </c>
      <c r="D4408" s="34"/>
      <c r="E4408" s="34"/>
      <c r="F4408" s="34"/>
      <c r="G4408" s="34"/>
    </row>
    <row r="4409" spans="1:7" x14ac:dyDescent="0.2">
      <c r="A4409" s="35" t="s">
        <v>15102</v>
      </c>
      <c r="B4409" s="35" t="s">
        <v>15103</v>
      </c>
      <c r="C4409" s="35" t="s">
        <v>15104</v>
      </c>
      <c r="D4409" s="34"/>
      <c r="E4409" s="34"/>
      <c r="F4409" s="34"/>
      <c r="G4409" s="34"/>
    </row>
    <row r="4410" spans="1:7" x14ac:dyDescent="0.2">
      <c r="A4410" s="35" t="s">
        <v>15105</v>
      </c>
      <c r="B4410" s="35" t="s">
        <v>9048</v>
      </c>
      <c r="C4410" s="35" t="s">
        <v>15106</v>
      </c>
      <c r="D4410" s="34"/>
      <c r="E4410" s="34"/>
      <c r="F4410" s="34"/>
      <c r="G4410" s="34"/>
    </row>
    <row r="4411" spans="1:7" x14ac:dyDescent="0.2">
      <c r="A4411" s="35" t="s">
        <v>15107</v>
      </c>
      <c r="B4411" s="35" t="s">
        <v>15108</v>
      </c>
      <c r="C4411" s="35" t="s">
        <v>15109</v>
      </c>
      <c r="D4411" s="34"/>
      <c r="E4411" s="34"/>
      <c r="F4411" s="34"/>
      <c r="G4411" s="34"/>
    </row>
    <row r="4412" spans="1:7" x14ac:dyDescent="0.2">
      <c r="A4412" s="35" t="s">
        <v>15110</v>
      </c>
      <c r="B4412" s="35" t="s">
        <v>15111</v>
      </c>
      <c r="C4412" s="35" t="s">
        <v>15112</v>
      </c>
      <c r="D4412" s="34"/>
      <c r="E4412" s="34"/>
      <c r="F4412" s="34"/>
      <c r="G4412" s="34"/>
    </row>
    <row r="4413" spans="1:7" x14ac:dyDescent="0.2">
      <c r="A4413" s="35" t="s">
        <v>15113</v>
      </c>
      <c r="B4413" s="35" t="s">
        <v>15114</v>
      </c>
      <c r="C4413" s="35" t="s">
        <v>15115</v>
      </c>
      <c r="D4413" s="34"/>
      <c r="E4413" s="34"/>
      <c r="F4413" s="34"/>
      <c r="G4413" s="34"/>
    </row>
    <row r="4414" spans="1:7" x14ac:dyDescent="0.2">
      <c r="A4414" s="35" t="s">
        <v>15116</v>
      </c>
      <c r="B4414" s="35" t="s">
        <v>15117</v>
      </c>
      <c r="C4414" s="35" t="s">
        <v>15118</v>
      </c>
      <c r="D4414" s="34"/>
      <c r="E4414" s="34"/>
      <c r="F4414" s="34"/>
      <c r="G4414" s="34"/>
    </row>
    <row r="4415" spans="1:7" x14ac:dyDescent="0.2">
      <c r="A4415" s="35" t="s">
        <v>15119</v>
      </c>
      <c r="B4415" s="35" t="s">
        <v>15120</v>
      </c>
      <c r="C4415" s="35" t="s">
        <v>15121</v>
      </c>
      <c r="D4415" s="34"/>
      <c r="E4415" s="34"/>
      <c r="F4415" s="34"/>
      <c r="G4415" s="34"/>
    </row>
    <row r="4416" spans="1:7" x14ac:dyDescent="0.2">
      <c r="A4416" s="35" t="s">
        <v>15122</v>
      </c>
      <c r="B4416" s="35" t="s">
        <v>15123</v>
      </c>
      <c r="C4416" s="35" t="s">
        <v>15124</v>
      </c>
      <c r="D4416" s="34"/>
      <c r="E4416" s="34"/>
      <c r="F4416" s="34"/>
      <c r="G4416" s="34"/>
    </row>
    <row r="4417" spans="1:7" x14ac:dyDescent="0.2">
      <c r="A4417" s="35" t="s">
        <v>15125</v>
      </c>
      <c r="B4417" s="35" t="s">
        <v>5622</v>
      </c>
      <c r="C4417" s="35" t="s">
        <v>15126</v>
      </c>
      <c r="D4417" s="34"/>
      <c r="E4417" s="34"/>
      <c r="F4417" s="34"/>
      <c r="G4417" s="34"/>
    </row>
    <row r="4418" spans="1:7" x14ac:dyDescent="0.2">
      <c r="A4418" s="35" t="s">
        <v>15127</v>
      </c>
      <c r="B4418" s="35" t="s">
        <v>15128</v>
      </c>
      <c r="C4418" s="35" t="s">
        <v>15129</v>
      </c>
      <c r="D4418" s="34"/>
      <c r="E4418" s="34"/>
      <c r="F4418" s="34"/>
      <c r="G4418" s="34"/>
    </row>
    <row r="4419" spans="1:7" x14ac:dyDescent="0.2">
      <c r="A4419" s="35" t="s">
        <v>15130</v>
      </c>
      <c r="B4419" s="35" t="s">
        <v>15131</v>
      </c>
      <c r="C4419" s="35" t="s">
        <v>15132</v>
      </c>
      <c r="D4419" s="34"/>
      <c r="E4419" s="34"/>
      <c r="F4419" s="34"/>
      <c r="G4419" s="34"/>
    </row>
    <row r="4420" spans="1:7" x14ac:dyDescent="0.2">
      <c r="A4420" s="35" t="s">
        <v>15133</v>
      </c>
      <c r="B4420" s="35" t="s">
        <v>15134</v>
      </c>
      <c r="C4420" s="35" t="s">
        <v>15135</v>
      </c>
      <c r="D4420" s="34"/>
      <c r="E4420" s="34"/>
      <c r="F4420" s="34"/>
      <c r="G4420" s="34"/>
    </row>
    <row r="4421" spans="1:7" x14ac:dyDescent="0.2">
      <c r="A4421" s="35" t="s">
        <v>15136</v>
      </c>
      <c r="B4421" s="35" t="s">
        <v>15137</v>
      </c>
      <c r="C4421" s="35" t="s">
        <v>15138</v>
      </c>
      <c r="D4421" s="34"/>
      <c r="E4421" s="34"/>
      <c r="F4421" s="34"/>
      <c r="G4421" s="34"/>
    </row>
    <row r="4422" spans="1:7" x14ac:dyDescent="0.2">
      <c r="A4422" s="35" t="s">
        <v>15139</v>
      </c>
      <c r="B4422" s="35" t="s">
        <v>15140</v>
      </c>
      <c r="C4422" s="35" t="s">
        <v>15141</v>
      </c>
      <c r="D4422" s="34"/>
      <c r="E4422" s="34"/>
      <c r="F4422" s="34"/>
      <c r="G4422" s="34"/>
    </row>
    <row r="4423" spans="1:7" x14ac:dyDescent="0.2">
      <c r="A4423" s="35" t="s">
        <v>15142</v>
      </c>
      <c r="B4423" s="35" t="s">
        <v>15143</v>
      </c>
      <c r="C4423" s="35" t="s">
        <v>15144</v>
      </c>
      <c r="D4423" s="34"/>
      <c r="E4423" s="34"/>
      <c r="F4423" s="34"/>
      <c r="G4423" s="34"/>
    </row>
    <row r="4424" spans="1:7" x14ac:dyDescent="0.2">
      <c r="A4424" s="35" t="s">
        <v>15145</v>
      </c>
      <c r="B4424" s="35" t="s">
        <v>15146</v>
      </c>
      <c r="C4424" s="35" t="s">
        <v>15147</v>
      </c>
      <c r="D4424" s="34"/>
      <c r="E4424" s="34"/>
      <c r="F4424" s="34"/>
      <c r="G4424" s="34"/>
    </row>
    <row r="4425" spans="1:7" x14ac:dyDescent="0.2">
      <c r="A4425" s="35" t="s">
        <v>15148</v>
      </c>
      <c r="B4425" s="35" t="s">
        <v>15149</v>
      </c>
      <c r="C4425" s="35" t="s">
        <v>15150</v>
      </c>
      <c r="D4425" s="34"/>
      <c r="E4425" s="34"/>
      <c r="F4425" s="34"/>
      <c r="G4425" s="34"/>
    </row>
    <row r="4426" spans="1:7" x14ac:dyDescent="0.2">
      <c r="A4426" s="35" t="s">
        <v>15151</v>
      </c>
      <c r="B4426" s="35" t="s">
        <v>15152</v>
      </c>
      <c r="C4426" s="35" t="s">
        <v>15153</v>
      </c>
      <c r="D4426" s="34"/>
      <c r="E4426" s="34"/>
      <c r="F4426" s="34"/>
      <c r="G4426" s="34"/>
    </row>
    <row r="4427" spans="1:7" x14ac:dyDescent="0.2">
      <c r="A4427" s="35" t="s">
        <v>15154</v>
      </c>
      <c r="B4427" s="35" t="s">
        <v>15155</v>
      </c>
      <c r="C4427" s="35" t="s">
        <v>15156</v>
      </c>
      <c r="D4427" s="34"/>
      <c r="E4427" s="34"/>
      <c r="F4427" s="34"/>
      <c r="G4427" s="34"/>
    </row>
    <row r="4428" spans="1:7" x14ac:dyDescent="0.2">
      <c r="A4428" s="35" t="s">
        <v>15157</v>
      </c>
      <c r="B4428" s="35" t="s">
        <v>15158</v>
      </c>
      <c r="C4428" s="35" t="s">
        <v>15159</v>
      </c>
      <c r="D4428" s="34"/>
      <c r="E4428" s="34"/>
      <c r="F4428" s="34"/>
      <c r="G4428" s="34"/>
    </row>
    <row r="4429" spans="1:7" x14ac:dyDescent="0.2">
      <c r="A4429" s="35" t="s">
        <v>15160</v>
      </c>
      <c r="B4429" s="35" t="s">
        <v>15161</v>
      </c>
      <c r="C4429" s="35" t="s">
        <v>15162</v>
      </c>
      <c r="D4429" s="34"/>
      <c r="E4429" s="34"/>
      <c r="F4429" s="34"/>
      <c r="G4429" s="34"/>
    </row>
    <row r="4430" spans="1:7" x14ac:dyDescent="0.2">
      <c r="A4430" s="35" t="s">
        <v>15163</v>
      </c>
      <c r="B4430" s="35" t="s">
        <v>15164</v>
      </c>
      <c r="C4430" s="35" t="s">
        <v>15165</v>
      </c>
      <c r="D4430" s="34"/>
      <c r="E4430" s="34"/>
      <c r="F4430" s="34"/>
      <c r="G4430" s="34"/>
    </row>
    <row r="4431" spans="1:7" x14ac:dyDescent="0.2">
      <c r="A4431" s="35" t="s">
        <v>15166</v>
      </c>
      <c r="B4431" s="35" t="s">
        <v>15167</v>
      </c>
      <c r="C4431" s="35" t="s">
        <v>15168</v>
      </c>
      <c r="D4431" s="34"/>
      <c r="E4431" s="34"/>
      <c r="F4431" s="34"/>
      <c r="G4431" s="34"/>
    </row>
    <row r="4432" spans="1:7" x14ac:dyDescent="0.2">
      <c r="A4432" s="35" t="s">
        <v>15169</v>
      </c>
      <c r="B4432" s="35" t="s">
        <v>15170</v>
      </c>
      <c r="C4432" s="35" t="s">
        <v>15171</v>
      </c>
      <c r="D4432" s="34"/>
      <c r="E4432" s="34"/>
      <c r="F4432" s="34"/>
      <c r="G4432" s="34"/>
    </row>
    <row r="4433" spans="1:7" x14ac:dyDescent="0.2">
      <c r="A4433" s="35" t="s">
        <v>15172</v>
      </c>
      <c r="B4433" s="35" t="s">
        <v>15173</v>
      </c>
      <c r="C4433" s="35" t="s">
        <v>15174</v>
      </c>
      <c r="D4433" s="34"/>
      <c r="E4433" s="34"/>
      <c r="F4433" s="34"/>
      <c r="G4433" s="34"/>
    </row>
    <row r="4434" spans="1:7" x14ac:dyDescent="0.2">
      <c r="A4434" s="35" t="s">
        <v>5649</v>
      </c>
      <c r="B4434" s="35" t="s">
        <v>15175</v>
      </c>
      <c r="C4434" s="35" t="s">
        <v>15176</v>
      </c>
      <c r="D4434" s="34"/>
      <c r="E4434" s="34"/>
      <c r="F4434" s="34"/>
      <c r="G4434" s="34"/>
    </row>
    <row r="4435" spans="1:7" x14ac:dyDescent="0.2">
      <c r="A4435" s="35" t="s">
        <v>15177</v>
      </c>
      <c r="B4435" s="35" t="s">
        <v>5300</v>
      </c>
      <c r="C4435" s="35" t="s">
        <v>15178</v>
      </c>
      <c r="D4435" s="34"/>
      <c r="E4435" s="34"/>
      <c r="F4435" s="34"/>
      <c r="G4435" s="34"/>
    </row>
    <row r="4436" spans="1:7" x14ac:dyDescent="0.2">
      <c r="A4436" s="35" t="s">
        <v>15179</v>
      </c>
      <c r="B4436" s="35" t="s">
        <v>15180</v>
      </c>
      <c r="C4436" s="35" t="s">
        <v>15181</v>
      </c>
      <c r="D4436" s="34"/>
      <c r="E4436" s="34"/>
      <c r="F4436" s="34"/>
      <c r="G4436" s="34"/>
    </row>
    <row r="4437" spans="1:7" x14ac:dyDescent="0.2">
      <c r="A4437" s="35" t="s">
        <v>15182</v>
      </c>
      <c r="B4437" s="35" t="s">
        <v>15183</v>
      </c>
      <c r="C4437" s="35" t="s">
        <v>15184</v>
      </c>
      <c r="D4437" s="34"/>
      <c r="E4437" s="34"/>
      <c r="F4437" s="34"/>
      <c r="G4437" s="34"/>
    </row>
    <row r="4438" spans="1:7" x14ac:dyDescent="0.2">
      <c r="A4438" s="35" t="s">
        <v>15185</v>
      </c>
      <c r="B4438" s="35" t="s">
        <v>15186</v>
      </c>
      <c r="C4438" s="35" t="s">
        <v>15187</v>
      </c>
      <c r="D4438" s="34"/>
      <c r="E4438" s="34"/>
      <c r="F4438" s="34"/>
      <c r="G4438" s="34"/>
    </row>
    <row r="4439" spans="1:7" x14ac:dyDescent="0.2">
      <c r="A4439" s="35" t="s">
        <v>15188</v>
      </c>
      <c r="B4439" s="35" t="s">
        <v>15189</v>
      </c>
      <c r="C4439" s="35" t="s">
        <v>15190</v>
      </c>
      <c r="D4439" s="34"/>
      <c r="E4439" s="34"/>
      <c r="F4439" s="34"/>
      <c r="G4439" s="34"/>
    </row>
    <row r="4440" spans="1:7" x14ac:dyDescent="0.2">
      <c r="A4440" s="35" t="s">
        <v>15191</v>
      </c>
      <c r="B4440" s="35" t="s">
        <v>15192</v>
      </c>
      <c r="C4440" s="35" t="s">
        <v>15193</v>
      </c>
      <c r="D4440" s="34"/>
      <c r="E4440" s="34"/>
      <c r="F4440" s="34"/>
      <c r="G4440" s="34"/>
    </row>
    <row r="4441" spans="1:7" x14ac:dyDescent="0.2">
      <c r="A4441" s="35" t="s">
        <v>15194</v>
      </c>
      <c r="B4441" s="35" t="s">
        <v>15195</v>
      </c>
      <c r="C4441" s="35" t="s">
        <v>15196</v>
      </c>
      <c r="D4441" s="34"/>
      <c r="E4441" s="34"/>
      <c r="F4441" s="34"/>
      <c r="G4441" s="34"/>
    </row>
    <row r="4442" spans="1:7" x14ac:dyDescent="0.2">
      <c r="A4442" s="35" t="s">
        <v>15197</v>
      </c>
      <c r="B4442" s="35" t="s">
        <v>15198</v>
      </c>
      <c r="C4442" s="35" t="s">
        <v>15199</v>
      </c>
      <c r="D4442" s="34"/>
      <c r="E4442" s="34"/>
      <c r="F4442" s="34"/>
      <c r="G4442" s="34"/>
    </row>
    <row r="4443" spans="1:7" x14ac:dyDescent="0.2">
      <c r="A4443" s="35" t="s">
        <v>15200</v>
      </c>
      <c r="B4443" s="35" t="s">
        <v>15201</v>
      </c>
      <c r="C4443" s="35" t="s">
        <v>15202</v>
      </c>
      <c r="D4443" s="34"/>
      <c r="E4443" s="34"/>
      <c r="F4443" s="34"/>
      <c r="G4443" s="34"/>
    </row>
    <row r="4444" spans="1:7" x14ac:dyDescent="0.2">
      <c r="A4444" s="35" t="s">
        <v>15203</v>
      </c>
      <c r="B4444" s="35" t="s">
        <v>15204</v>
      </c>
      <c r="C4444" s="35" t="s">
        <v>15205</v>
      </c>
      <c r="D4444" s="34"/>
      <c r="E4444" s="34"/>
      <c r="F4444" s="34"/>
      <c r="G4444" s="34"/>
    </row>
    <row r="4445" spans="1:7" x14ac:dyDescent="0.2">
      <c r="A4445" s="35" t="s">
        <v>15206</v>
      </c>
      <c r="B4445" s="35" t="s">
        <v>15207</v>
      </c>
      <c r="C4445" s="35" t="s">
        <v>15208</v>
      </c>
      <c r="D4445" s="34"/>
      <c r="E4445" s="34"/>
      <c r="F4445" s="34"/>
      <c r="G4445" s="34"/>
    </row>
    <row r="4446" spans="1:7" x14ac:dyDescent="0.2">
      <c r="A4446" s="35" t="s">
        <v>15209</v>
      </c>
      <c r="B4446" s="35" t="s">
        <v>15210</v>
      </c>
      <c r="C4446" s="35" t="s">
        <v>15211</v>
      </c>
      <c r="D4446" s="34"/>
      <c r="E4446" s="34"/>
      <c r="F4446" s="34"/>
      <c r="G4446" s="34"/>
    </row>
    <row r="4447" spans="1:7" x14ac:dyDescent="0.2">
      <c r="A4447" s="35" t="s">
        <v>15212</v>
      </c>
      <c r="B4447" s="35" t="s">
        <v>15213</v>
      </c>
      <c r="C4447" s="35" t="s">
        <v>15214</v>
      </c>
      <c r="D4447" s="34"/>
      <c r="E4447" s="34"/>
      <c r="F4447" s="34"/>
      <c r="G4447" s="34"/>
    </row>
    <row r="4448" spans="1:7" x14ac:dyDescent="0.2">
      <c r="A4448" s="35" t="s">
        <v>14428</v>
      </c>
      <c r="B4448" s="35" t="s">
        <v>15215</v>
      </c>
      <c r="C4448" s="35" t="s">
        <v>15216</v>
      </c>
      <c r="D4448" s="34"/>
      <c r="E4448" s="34"/>
      <c r="F4448" s="34"/>
      <c r="G4448" s="34"/>
    </row>
    <row r="4449" spans="1:7" x14ac:dyDescent="0.2">
      <c r="A4449" s="35" t="s">
        <v>15217</v>
      </c>
      <c r="B4449" s="35" t="s">
        <v>15218</v>
      </c>
      <c r="C4449" s="35" t="s">
        <v>15219</v>
      </c>
      <c r="D4449" s="34"/>
      <c r="E4449" s="34"/>
      <c r="F4449" s="34"/>
      <c r="G4449" s="34"/>
    </row>
    <row r="4450" spans="1:7" x14ac:dyDescent="0.2">
      <c r="A4450" s="35" t="s">
        <v>15220</v>
      </c>
      <c r="B4450" s="35" t="s">
        <v>15221</v>
      </c>
      <c r="C4450" s="35" t="s">
        <v>15222</v>
      </c>
      <c r="D4450" s="34"/>
      <c r="E4450" s="34"/>
      <c r="F4450" s="34"/>
      <c r="G4450" s="34"/>
    </row>
    <row r="4451" spans="1:7" x14ac:dyDescent="0.2">
      <c r="A4451" s="35" t="s">
        <v>15223</v>
      </c>
      <c r="B4451" s="35" t="s">
        <v>15224</v>
      </c>
      <c r="C4451" s="35" t="s">
        <v>15225</v>
      </c>
      <c r="D4451" s="34"/>
      <c r="E4451" s="34"/>
      <c r="F4451" s="34"/>
      <c r="G4451" s="34"/>
    </row>
    <row r="4452" spans="1:7" x14ac:dyDescent="0.2">
      <c r="A4452" s="35" t="s">
        <v>15226</v>
      </c>
      <c r="B4452" s="35" t="s">
        <v>15227</v>
      </c>
      <c r="C4452" s="35" t="s">
        <v>15228</v>
      </c>
      <c r="D4452" s="34"/>
      <c r="E4452" s="34"/>
      <c r="F4452" s="34"/>
      <c r="G4452" s="34"/>
    </row>
    <row r="4453" spans="1:7" x14ac:dyDescent="0.2">
      <c r="A4453" s="35" t="s">
        <v>15229</v>
      </c>
      <c r="B4453" s="35" t="s">
        <v>15230</v>
      </c>
      <c r="C4453" s="35" t="s">
        <v>15231</v>
      </c>
      <c r="D4453" s="34"/>
      <c r="E4453" s="34"/>
      <c r="F4453" s="34"/>
      <c r="G4453" s="34"/>
    </row>
    <row r="4454" spans="1:7" x14ac:dyDescent="0.2">
      <c r="A4454" s="35" t="s">
        <v>15232</v>
      </c>
      <c r="B4454" s="35" t="s">
        <v>15233</v>
      </c>
      <c r="C4454" s="35" t="s">
        <v>15234</v>
      </c>
      <c r="D4454" s="34"/>
      <c r="E4454" s="34"/>
      <c r="F4454" s="34"/>
      <c r="G4454" s="34"/>
    </row>
    <row r="4455" spans="1:7" x14ac:dyDescent="0.2">
      <c r="A4455" s="35" t="s">
        <v>15235</v>
      </c>
      <c r="B4455" s="35" t="s">
        <v>15236</v>
      </c>
      <c r="C4455" s="35" t="s">
        <v>15237</v>
      </c>
      <c r="D4455" s="34"/>
      <c r="E4455" s="34"/>
      <c r="F4455" s="34"/>
      <c r="G4455" s="34"/>
    </row>
    <row r="4456" spans="1:7" x14ac:dyDescent="0.2">
      <c r="A4456" s="35" t="s">
        <v>15238</v>
      </c>
      <c r="B4456" s="35" t="s">
        <v>14901</v>
      </c>
      <c r="C4456" s="35" t="s">
        <v>15239</v>
      </c>
      <c r="D4456" s="34"/>
      <c r="E4456" s="34"/>
      <c r="F4456" s="34"/>
      <c r="G4456" s="34"/>
    </row>
    <row r="4457" spans="1:7" x14ac:dyDescent="0.2">
      <c r="A4457" s="35" t="s">
        <v>15240</v>
      </c>
      <c r="B4457" s="35" t="s">
        <v>15241</v>
      </c>
      <c r="C4457" s="35" t="s">
        <v>15242</v>
      </c>
      <c r="D4457" s="34"/>
      <c r="E4457" s="34"/>
      <c r="F4457" s="34"/>
      <c r="G4457" s="34"/>
    </row>
    <row r="4458" spans="1:7" x14ac:dyDescent="0.2">
      <c r="A4458" s="35" t="s">
        <v>15243</v>
      </c>
      <c r="B4458" s="35" t="s">
        <v>15244</v>
      </c>
      <c r="C4458" s="35" t="s">
        <v>15245</v>
      </c>
      <c r="D4458" s="34"/>
      <c r="E4458" s="34"/>
      <c r="F4458" s="34"/>
      <c r="G4458" s="34"/>
    </row>
    <row r="4459" spans="1:7" x14ac:dyDescent="0.2">
      <c r="A4459" s="35" t="s">
        <v>15246</v>
      </c>
      <c r="B4459" s="35" t="s">
        <v>15247</v>
      </c>
      <c r="C4459" s="35" t="s">
        <v>15248</v>
      </c>
      <c r="D4459" s="34"/>
      <c r="E4459" s="34"/>
      <c r="F4459" s="34"/>
      <c r="G4459" s="34"/>
    </row>
    <row r="4460" spans="1:7" x14ac:dyDescent="0.2">
      <c r="A4460" s="35" t="s">
        <v>15249</v>
      </c>
      <c r="B4460" s="35" t="s">
        <v>15250</v>
      </c>
      <c r="C4460" s="35" t="s">
        <v>15251</v>
      </c>
      <c r="D4460" s="34"/>
      <c r="E4460" s="34"/>
      <c r="F4460" s="34"/>
      <c r="G4460" s="34"/>
    </row>
    <row r="4461" spans="1:7" x14ac:dyDescent="0.2">
      <c r="A4461" s="35" t="s">
        <v>15252</v>
      </c>
      <c r="B4461" s="35" t="s">
        <v>15253</v>
      </c>
      <c r="C4461" s="35" t="s">
        <v>15254</v>
      </c>
      <c r="D4461" s="34"/>
      <c r="E4461" s="34"/>
      <c r="F4461" s="34"/>
      <c r="G4461" s="34"/>
    </row>
    <row r="4462" spans="1:7" x14ac:dyDescent="0.2">
      <c r="A4462" s="35" t="s">
        <v>15255</v>
      </c>
      <c r="B4462" s="35" t="s">
        <v>12736</v>
      </c>
      <c r="C4462" s="35" t="s">
        <v>15256</v>
      </c>
      <c r="D4462" s="34"/>
      <c r="E4462" s="34"/>
      <c r="F4462" s="34"/>
      <c r="G4462" s="34"/>
    </row>
    <row r="4463" spans="1:7" x14ac:dyDescent="0.2">
      <c r="A4463" s="35" t="s">
        <v>15257</v>
      </c>
      <c r="B4463" s="35" t="s">
        <v>15258</v>
      </c>
      <c r="C4463" s="35" t="s">
        <v>15259</v>
      </c>
      <c r="D4463" s="34"/>
      <c r="E4463" s="34"/>
      <c r="F4463" s="34"/>
      <c r="G4463" s="34"/>
    </row>
    <row r="4464" spans="1:7" x14ac:dyDescent="0.2">
      <c r="A4464" s="35" t="s">
        <v>15260</v>
      </c>
      <c r="B4464" s="35" t="s">
        <v>15261</v>
      </c>
      <c r="C4464" s="35" t="s">
        <v>15262</v>
      </c>
      <c r="D4464" s="34"/>
      <c r="E4464" s="34"/>
      <c r="F4464" s="34"/>
      <c r="G4464" s="34"/>
    </row>
    <row r="4465" spans="1:7" x14ac:dyDescent="0.2">
      <c r="A4465" s="35" t="s">
        <v>15263</v>
      </c>
      <c r="B4465" s="35" t="s">
        <v>15264</v>
      </c>
      <c r="C4465" s="35" t="s">
        <v>15265</v>
      </c>
      <c r="D4465" s="34"/>
      <c r="E4465" s="34"/>
      <c r="F4465" s="34"/>
      <c r="G4465" s="34"/>
    </row>
    <row r="4466" spans="1:7" x14ac:dyDescent="0.2">
      <c r="A4466" s="35" t="s">
        <v>15266</v>
      </c>
      <c r="B4466" s="35" t="s">
        <v>15267</v>
      </c>
      <c r="C4466" s="35" t="s">
        <v>15268</v>
      </c>
      <c r="D4466" s="34"/>
      <c r="E4466" s="34"/>
      <c r="F4466" s="34"/>
      <c r="G4466" s="34"/>
    </row>
    <row r="4467" spans="1:7" x14ac:dyDescent="0.2">
      <c r="A4467" s="35" t="s">
        <v>15269</v>
      </c>
      <c r="B4467" s="35" t="s">
        <v>15270</v>
      </c>
      <c r="C4467" s="35" t="s">
        <v>15271</v>
      </c>
      <c r="D4467" s="34"/>
      <c r="E4467" s="34"/>
      <c r="F4467" s="34"/>
      <c r="G4467" s="34"/>
    </row>
    <row r="4468" spans="1:7" x14ac:dyDescent="0.2">
      <c r="A4468" s="35" t="s">
        <v>15272</v>
      </c>
      <c r="B4468" s="35" t="s">
        <v>15273</v>
      </c>
      <c r="C4468" s="35" t="s">
        <v>15274</v>
      </c>
      <c r="D4468" s="34"/>
      <c r="E4468" s="34"/>
      <c r="F4468" s="34"/>
      <c r="G4468" s="34"/>
    </row>
    <row r="4469" spans="1:7" x14ac:dyDescent="0.2">
      <c r="A4469" s="35" t="s">
        <v>15275</v>
      </c>
      <c r="B4469" s="35" t="s">
        <v>15276</v>
      </c>
      <c r="C4469" s="35" t="s">
        <v>15277</v>
      </c>
      <c r="D4469" s="34"/>
      <c r="E4469" s="34"/>
      <c r="F4469" s="34"/>
      <c r="G4469" s="34"/>
    </row>
    <row r="4470" spans="1:7" x14ac:dyDescent="0.2">
      <c r="A4470" s="35" t="s">
        <v>15278</v>
      </c>
      <c r="B4470" s="35" t="s">
        <v>15279</v>
      </c>
      <c r="C4470" s="35" t="s">
        <v>15280</v>
      </c>
      <c r="D4470" s="34"/>
      <c r="E4470" s="34"/>
      <c r="F4470" s="34"/>
      <c r="G4470" s="34"/>
    </row>
    <row r="4471" spans="1:7" x14ac:dyDescent="0.2">
      <c r="A4471" s="35" t="s">
        <v>15281</v>
      </c>
      <c r="B4471" s="35" t="s">
        <v>15282</v>
      </c>
      <c r="C4471" s="35" t="s">
        <v>15283</v>
      </c>
      <c r="D4471" s="34"/>
      <c r="E4471" s="34"/>
      <c r="F4471" s="34"/>
      <c r="G4471" s="34"/>
    </row>
    <row r="4472" spans="1:7" x14ac:dyDescent="0.2">
      <c r="A4472" s="35" t="s">
        <v>5567</v>
      </c>
      <c r="B4472" s="35" t="s">
        <v>15284</v>
      </c>
      <c r="C4472" s="35" t="s">
        <v>15285</v>
      </c>
      <c r="D4472" s="34"/>
      <c r="E4472" s="34"/>
      <c r="F4472" s="34"/>
      <c r="G4472" s="34"/>
    </row>
    <row r="4473" spans="1:7" x14ac:dyDescent="0.2">
      <c r="A4473" s="35" t="s">
        <v>15286</v>
      </c>
      <c r="B4473" s="35" t="s">
        <v>15287</v>
      </c>
      <c r="C4473" s="35" t="s">
        <v>15288</v>
      </c>
      <c r="D4473" s="34"/>
      <c r="E4473" s="34"/>
      <c r="F4473" s="34"/>
      <c r="G4473" s="34"/>
    </row>
    <row r="4474" spans="1:7" x14ac:dyDescent="0.2">
      <c r="A4474" s="35" t="s">
        <v>15289</v>
      </c>
      <c r="B4474" s="35" t="s">
        <v>15290</v>
      </c>
      <c r="C4474" s="35" t="s">
        <v>15291</v>
      </c>
      <c r="D4474" s="34"/>
      <c r="E4474" s="34"/>
      <c r="F4474" s="34"/>
      <c r="G4474" s="34"/>
    </row>
    <row r="4475" spans="1:7" x14ac:dyDescent="0.2">
      <c r="A4475" s="35" t="s">
        <v>15292</v>
      </c>
      <c r="B4475" s="35" t="s">
        <v>15293</v>
      </c>
      <c r="C4475" s="35" t="s">
        <v>15294</v>
      </c>
      <c r="D4475" s="34"/>
      <c r="E4475" s="34"/>
      <c r="F4475" s="34"/>
      <c r="G4475" s="34"/>
    </row>
    <row r="4476" spans="1:7" x14ac:dyDescent="0.2">
      <c r="A4476" s="35" t="s">
        <v>15295</v>
      </c>
      <c r="B4476" s="35" t="s">
        <v>15296</v>
      </c>
      <c r="C4476" s="35" t="s">
        <v>15297</v>
      </c>
      <c r="D4476" s="34"/>
      <c r="E4476" s="34"/>
      <c r="F4476" s="34"/>
      <c r="G4476" s="34"/>
    </row>
    <row r="4477" spans="1:7" x14ac:dyDescent="0.2">
      <c r="A4477" s="35" t="s">
        <v>15298</v>
      </c>
      <c r="B4477" s="35" t="s">
        <v>15299</v>
      </c>
      <c r="C4477" s="35" t="s">
        <v>15300</v>
      </c>
      <c r="D4477" s="34"/>
      <c r="E4477" s="34"/>
      <c r="F4477" s="34"/>
      <c r="G4477" s="34"/>
    </row>
    <row r="4478" spans="1:7" x14ac:dyDescent="0.2">
      <c r="A4478" s="35" t="s">
        <v>15301</v>
      </c>
      <c r="B4478" s="35" t="s">
        <v>15302</v>
      </c>
      <c r="C4478" s="35" t="s">
        <v>15303</v>
      </c>
      <c r="D4478" s="34"/>
      <c r="E4478" s="34"/>
      <c r="F4478" s="34"/>
      <c r="G4478" s="34"/>
    </row>
    <row r="4479" spans="1:7" x14ac:dyDescent="0.2">
      <c r="A4479" s="35" t="s">
        <v>15304</v>
      </c>
      <c r="B4479" s="35" t="s">
        <v>15305</v>
      </c>
      <c r="C4479" s="35" t="s">
        <v>15306</v>
      </c>
      <c r="D4479" s="34"/>
      <c r="E4479" s="34"/>
      <c r="F4479" s="34"/>
      <c r="G4479" s="34"/>
    </row>
    <row r="4480" spans="1:7" x14ac:dyDescent="0.2">
      <c r="A4480" s="35" t="s">
        <v>15307</v>
      </c>
      <c r="B4480" s="35" t="s">
        <v>15308</v>
      </c>
      <c r="C4480" s="35" t="s">
        <v>15309</v>
      </c>
      <c r="D4480" s="34"/>
      <c r="E4480" s="34"/>
      <c r="F4480" s="34"/>
      <c r="G4480" s="34"/>
    </row>
    <row r="4481" spans="1:7" x14ac:dyDescent="0.2">
      <c r="A4481" s="35" t="s">
        <v>15310</v>
      </c>
      <c r="B4481" s="35" t="s">
        <v>15311</v>
      </c>
      <c r="C4481" s="35" t="s">
        <v>15312</v>
      </c>
      <c r="D4481" s="34"/>
      <c r="E4481" s="34"/>
      <c r="F4481" s="34"/>
      <c r="G4481" s="34"/>
    </row>
    <row r="4482" spans="1:7" x14ac:dyDescent="0.2">
      <c r="A4482" s="35" t="s">
        <v>15313</v>
      </c>
      <c r="B4482" s="35" t="s">
        <v>15314</v>
      </c>
      <c r="C4482" s="35" t="s">
        <v>15315</v>
      </c>
      <c r="D4482" s="34"/>
      <c r="E4482" s="34"/>
      <c r="F4482" s="34"/>
      <c r="G4482" s="34"/>
    </row>
    <row r="4483" spans="1:7" x14ac:dyDescent="0.2">
      <c r="A4483" s="35" t="s">
        <v>15316</v>
      </c>
      <c r="B4483" s="35" t="s">
        <v>15317</v>
      </c>
      <c r="C4483" s="35" t="s">
        <v>15318</v>
      </c>
      <c r="D4483" s="34"/>
      <c r="E4483" s="34"/>
      <c r="F4483" s="34"/>
      <c r="G4483" s="34"/>
    </row>
    <row r="4484" spans="1:7" x14ac:dyDescent="0.2">
      <c r="A4484" s="35" t="s">
        <v>15319</v>
      </c>
      <c r="B4484" s="35" t="s">
        <v>15320</v>
      </c>
      <c r="C4484" s="35" t="s">
        <v>15321</v>
      </c>
      <c r="D4484" s="34"/>
      <c r="E4484" s="34"/>
      <c r="F4484" s="34"/>
      <c r="G4484" s="34"/>
    </row>
    <row r="4485" spans="1:7" x14ac:dyDescent="0.2">
      <c r="A4485" s="35" t="s">
        <v>15322</v>
      </c>
      <c r="B4485" s="35" t="s">
        <v>15323</v>
      </c>
      <c r="C4485" s="35" t="s">
        <v>15324</v>
      </c>
      <c r="D4485" s="34"/>
      <c r="E4485" s="34"/>
      <c r="F4485" s="34"/>
      <c r="G4485" s="34"/>
    </row>
    <row r="4486" spans="1:7" x14ac:dyDescent="0.2">
      <c r="A4486" s="35" t="s">
        <v>15325</v>
      </c>
      <c r="B4486" s="35" t="s">
        <v>15326</v>
      </c>
      <c r="C4486" s="35" t="s">
        <v>15327</v>
      </c>
      <c r="D4486" s="34"/>
      <c r="E4486" s="34"/>
      <c r="F4486" s="34"/>
      <c r="G4486" s="34"/>
    </row>
    <row r="4487" spans="1:7" x14ac:dyDescent="0.2">
      <c r="A4487" s="35" t="s">
        <v>15328</v>
      </c>
      <c r="B4487" s="35" t="s">
        <v>15329</v>
      </c>
      <c r="C4487" s="35" t="s">
        <v>15330</v>
      </c>
      <c r="D4487" s="34"/>
      <c r="E4487" s="34"/>
      <c r="F4487" s="34"/>
      <c r="G4487" s="34"/>
    </row>
    <row r="4488" spans="1:7" x14ac:dyDescent="0.2">
      <c r="A4488" s="35" t="s">
        <v>5841</v>
      </c>
      <c r="B4488" s="35" t="s">
        <v>15331</v>
      </c>
      <c r="C4488" s="35" t="s">
        <v>15332</v>
      </c>
      <c r="D4488" s="34"/>
      <c r="E4488" s="34"/>
      <c r="F4488" s="34"/>
      <c r="G4488" s="34"/>
    </row>
    <row r="4489" spans="1:7" x14ac:dyDescent="0.2">
      <c r="A4489" s="35" t="s">
        <v>15333</v>
      </c>
      <c r="B4489" s="35" t="s">
        <v>15334</v>
      </c>
      <c r="C4489" s="35" t="s">
        <v>15335</v>
      </c>
      <c r="D4489" s="34"/>
      <c r="E4489" s="34"/>
      <c r="F4489" s="34"/>
      <c r="G4489" s="34"/>
    </row>
    <row r="4490" spans="1:7" x14ac:dyDescent="0.2">
      <c r="A4490" s="35" t="s">
        <v>15336</v>
      </c>
      <c r="B4490" s="35" t="s">
        <v>15337</v>
      </c>
      <c r="C4490" s="35" t="s">
        <v>15338</v>
      </c>
      <c r="D4490" s="34"/>
      <c r="E4490" s="34"/>
      <c r="F4490" s="34"/>
      <c r="G4490" s="34"/>
    </row>
    <row r="4491" spans="1:7" x14ac:dyDescent="0.2">
      <c r="A4491" s="35" t="s">
        <v>15339</v>
      </c>
      <c r="B4491" s="35" t="s">
        <v>15340</v>
      </c>
      <c r="C4491" s="35" t="s">
        <v>15341</v>
      </c>
      <c r="D4491" s="34"/>
      <c r="E4491" s="34"/>
      <c r="F4491" s="34"/>
      <c r="G4491" s="34"/>
    </row>
    <row r="4492" spans="1:7" x14ac:dyDescent="0.2">
      <c r="A4492" s="35" t="s">
        <v>15342</v>
      </c>
      <c r="B4492" s="35" t="s">
        <v>15343</v>
      </c>
      <c r="C4492" s="35" t="s">
        <v>15344</v>
      </c>
      <c r="D4492" s="34"/>
      <c r="E4492" s="34"/>
      <c r="F4492" s="34"/>
      <c r="G4492" s="34"/>
    </row>
    <row r="4493" spans="1:7" x14ac:dyDescent="0.2">
      <c r="A4493" s="35" t="s">
        <v>15345</v>
      </c>
      <c r="B4493" s="35" t="s">
        <v>15346</v>
      </c>
      <c r="C4493" s="35" t="s">
        <v>15347</v>
      </c>
      <c r="D4493" s="34"/>
      <c r="E4493" s="34"/>
      <c r="F4493" s="34"/>
      <c r="G4493" s="34"/>
    </row>
    <row r="4494" spans="1:7" x14ac:dyDescent="0.2">
      <c r="A4494" s="35" t="s">
        <v>15348</v>
      </c>
      <c r="B4494" s="35" t="s">
        <v>15349</v>
      </c>
      <c r="C4494" s="35" t="s">
        <v>15350</v>
      </c>
      <c r="D4494" s="34"/>
      <c r="E4494" s="34"/>
      <c r="F4494" s="34"/>
      <c r="G4494" s="34"/>
    </row>
    <row r="4495" spans="1:7" x14ac:dyDescent="0.2">
      <c r="A4495" s="35" t="s">
        <v>15351</v>
      </c>
      <c r="B4495" s="35" t="s">
        <v>15352</v>
      </c>
      <c r="C4495" s="35" t="s">
        <v>15353</v>
      </c>
      <c r="D4495" s="34"/>
      <c r="E4495" s="34"/>
      <c r="F4495" s="34"/>
      <c r="G4495" s="34"/>
    </row>
    <row r="4496" spans="1:7" x14ac:dyDescent="0.2">
      <c r="A4496" s="35" t="s">
        <v>15354</v>
      </c>
      <c r="B4496" s="35" t="s">
        <v>15355</v>
      </c>
      <c r="C4496" s="35" t="s">
        <v>15356</v>
      </c>
      <c r="D4496" s="34"/>
      <c r="E4496" s="34"/>
      <c r="F4496" s="34"/>
      <c r="G4496" s="34"/>
    </row>
    <row r="4497" spans="1:7" x14ac:dyDescent="0.2">
      <c r="A4497" s="35" t="s">
        <v>15357</v>
      </c>
      <c r="B4497" s="35" t="s">
        <v>15358</v>
      </c>
      <c r="C4497" s="35" t="s">
        <v>15359</v>
      </c>
      <c r="D4497" s="34"/>
      <c r="E4497" s="34"/>
      <c r="F4497" s="34"/>
      <c r="G4497" s="34"/>
    </row>
    <row r="4498" spans="1:7" x14ac:dyDescent="0.2">
      <c r="A4498" s="35" t="s">
        <v>10069</v>
      </c>
      <c r="B4498" s="35" t="s">
        <v>15360</v>
      </c>
      <c r="C4498" s="35" t="s">
        <v>15361</v>
      </c>
      <c r="D4498" s="34"/>
      <c r="E4498" s="34"/>
      <c r="F4498" s="34"/>
      <c r="G4498" s="34"/>
    </row>
    <row r="4499" spans="1:7" x14ac:dyDescent="0.2">
      <c r="A4499" s="35" t="s">
        <v>15362</v>
      </c>
      <c r="B4499" s="35" t="s">
        <v>15363</v>
      </c>
      <c r="C4499" s="35" t="s">
        <v>15364</v>
      </c>
      <c r="D4499" s="34"/>
      <c r="E4499" s="34"/>
      <c r="F4499" s="34"/>
      <c r="G4499" s="34"/>
    </row>
    <row r="4500" spans="1:7" x14ac:dyDescent="0.2">
      <c r="A4500" s="35" t="s">
        <v>15365</v>
      </c>
      <c r="B4500" s="35" t="s">
        <v>15366</v>
      </c>
      <c r="C4500" s="35" t="s">
        <v>15367</v>
      </c>
      <c r="D4500" s="34"/>
      <c r="E4500" s="34"/>
      <c r="F4500" s="34"/>
      <c r="G4500" s="34"/>
    </row>
    <row r="4501" spans="1:7" x14ac:dyDescent="0.2">
      <c r="A4501" s="35" t="s">
        <v>15368</v>
      </c>
      <c r="B4501" s="35" t="s">
        <v>15369</v>
      </c>
      <c r="C4501" s="35" t="s">
        <v>15370</v>
      </c>
      <c r="D4501" s="34"/>
      <c r="E4501" s="34"/>
      <c r="F4501" s="34"/>
      <c r="G4501" s="34"/>
    </row>
    <row r="4502" spans="1:7" x14ac:dyDescent="0.2">
      <c r="A4502" s="35" t="s">
        <v>15371</v>
      </c>
      <c r="B4502" s="35" t="s">
        <v>15372</v>
      </c>
      <c r="C4502" s="35" t="s">
        <v>15373</v>
      </c>
      <c r="D4502" s="34"/>
      <c r="E4502" s="34"/>
      <c r="F4502" s="34"/>
      <c r="G4502" s="34"/>
    </row>
    <row r="4503" spans="1:7" x14ac:dyDescent="0.2">
      <c r="A4503" s="35" t="s">
        <v>15374</v>
      </c>
      <c r="B4503" s="35" t="s">
        <v>15375</v>
      </c>
      <c r="C4503" s="35" t="s">
        <v>15376</v>
      </c>
      <c r="D4503" s="34"/>
      <c r="E4503" s="34"/>
      <c r="F4503" s="34"/>
      <c r="G4503" s="34"/>
    </row>
    <row r="4504" spans="1:7" x14ac:dyDescent="0.2">
      <c r="A4504" s="35" t="s">
        <v>15377</v>
      </c>
      <c r="B4504" s="35" t="s">
        <v>15378</v>
      </c>
      <c r="C4504" s="35" t="s">
        <v>15379</v>
      </c>
      <c r="D4504" s="34"/>
      <c r="E4504" s="34"/>
      <c r="F4504" s="34"/>
      <c r="G4504" s="34"/>
    </row>
    <row r="4505" spans="1:7" x14ac:dyDescent="0.2">
      <c r="A4505" s="35" t="s">
        <v>15380</v>
      </c>
      <c r="B4505" s="35" t="s">
        <v>15381</v>
      </c>
      <c r="C4505" s="35" t="s">
        <v>15382</v>
      </c>
      <c r="D4505" s="34"/>
      <c r="E4505" s="34"/>
      <c r="F4505" s="34"/>
      <c r="G4505" s="34"/>
    </row>
    <row r="4506" spans="1:7" x14ac:dyDescent="0.2">
      <c r="A4506" s="35" t="s">
        <v>15383</v>
      </c>
      <c r="B4506" s="35" t="s">
        <v>15384</v>
      </c>
      <c r="C4506" s="35" t="s">
        <v>15385</v>
      </c>
      <c r="D4506" s="34"/>
      <c r="E4506" s="34"/>
      <c r="F4506" s="34"/>
      <c r="G4506" s="34"/>
    </row>
    <row r="4507" spans="1:7" x14ac:dyDescent="0.2">
      <c r="A4507" s="35" t="s">
        <v>15386</v>
      </c>
      <c r="B4507" s="35" t="s">
        <v>15387</v>
      </c>
      <c r="C4507" s="35" t="s">
        <v>15388</v>
      </c>
      <c r="D4507" s="34"/>
      <c r="E4507" s="34"/>
      <c r="F4507" s="34"/>
      <c r="G4507" s="34"/>
    </row>
    <row r="4508" spans="1:7" x14ac:dyDescent="0.2">
      <c r="A4508" s="35" t="s">
        <v>15389</v>
      </c>
      <c r="B4508" s="35" t="s">
        <v>15390</v>
      </c>
      <c r="C4508" s="35" t="s">
        <v>15391</v>
      </c>
      <c r="D4508" s="34"/>
      <c r="E4508" s="34"/>
      <c r="F4508" s="34"/>
      <c r="G4508" s="34"/>
    </row>
    <row r="4509" spans="1:7" x14ac:dyDescent="0.2">
      <c r="A4509" s="35" t="s">
        <v>15392</v>
      </c>
      <c r="B4509" s="35" t="s">
        <v>15393</v>
      </c>
      <c r="C4509" s="35" t="s">
        <v>15394</v>
      </c>
      <c r="D4509" s="34"/>
      <c r="E4509" s="34"/>
      <c r="F4509" s="34"/>
      <c r="G4509" s="34"/>
    </row>
    <row r="4510" spans="1:7" x14ac:dyDescent="0.2">
      <c r="A4510" s="35" t="s">
        <v>15395</v>
      </c>
      <c r="B4510" s="35" t="s">
        <v>15396</v>
      </c>
      <c r="C4510" s="35" t="s">
        <v>15397</v>
      </c>
      <c r="D4510" s="34"/>
      <c r="E4510" s="34"/>
      <c r="F4510" s="34"/>
      <c r="G4510" s="34"/>
    </row>
    <row r="4511" spans="1:7" x14ac:dyDescent="0.2">
      <c r="A4511" s="35" t="s">
        <v>15398</v>
      </c>
      <c r="B4511" s="35" t="s">
        <v>15399</v>
      </c>
      <c r="C4511" s="35" t="s">
        <v>15400</v>
      </c>
      <c r="D4511" s="34"/>
      <c r="E4511" s="34"/>
      <c r="F4511" s="34"/>
      <c r="G4511" s="34"/>
    </row>
    <row r="4512" spans="1:7" x14ac:dyDescent="0.2">
      <c r="A4512" s="35" t="s">
        <v>15401</v>
      </c>
      <c r="B4512" s="35" t="s">
        <v>15402</v>
      </c>
      <c r="C4512" s="35" t="s">
        <v>15403</v>
      </c>
      <c r="D4512" s="34"/>
      <c r="E4512" s="34"/>
      <c r="F4512" s="34"/>
      <c r="G4512" s="34"/>
    </row>
    <row r="4513" spans="1:7" x14ac:dyDescent="0.2">
      <c r="A4513" s="35" t="s">
        <v>15404</v>
      </c>
      <c r="B4513" s="35" t="s">
        <v>15405</v>
      </c>
      <c r="C4513" s="35" t="s">
        <v>15406</v>
      </c>
      <c r="D4513" s="34"/>
      <c r="E4513" s="34"/>
      <c r="F4513" s="34"/>
      <c r="G4513" s="34"/>
    </row>
    <row r="4514" spans="1:7" x14ac:dyDescent="0.2">
      <c r="A4514" s="35" t="s">
        <v>15407</v>
      </c>
      <c r="B4514" s="35" t="s">
        <v>5672</v>
      </c>
      <c r="C4514" s="35" t="s">
        <v>15408</v>
      </c>
      <c r="D4514" s="34"/>
      <c r="E4514" s="34"/>
      <c r="F4514" s="34"/>
      <c r="G4514" s="34"/>
    </row>
    <row r="4515" spans="1:7" x14ac:dyDescent="0.2">
      <c r="A4515" s="35" t="s">
        <v>15409</v>
      </c>
      <c r="B4515" s="35" t="s">
        <v>15410</v>
      </c>
      <c r="C4515" s="35" t="s">
        <v>15411</v>
      </c>
      <c r="D4515" s="34"/>
      <c r="E4515" s="34"/>
      <c r="F4515" s="34"/>
      <c r="G4515" s="34"/>
    </row>
    <row r="4516" spans="1:7" x14ac:dyDescent="0.2">
      <c r="A4516" s="35" t="s">
        <v>15412</v>
      </c>
      <c r="B4516" s="35" t="s">
        <v>15413</v>
      </c>
      <c r="C4516" s="35" t="s">
        <v>15414</v>
      </c>
      <c r="D4516" s="34"/>
      <c r="E4516" s="34"/>
      <c r="F4516" s="34"/>
      <c r="G4516" s="34"/>
    </row>
    <row r="4517" spans="1:7" x14ac:dyDescent="0.2">
      <c r="A4517" s="35" t="s">
        <v>15415</v>
      </c>
      <c r="B4517" s="35" t="s">
        <v>15416</v>
      </c>
      <c r="C4517" s="35" t="s">
        <v>15417</v>
      </c>
      <c r="D4517" s="34"/>
      <c r="E4517" s="34"/>
      <c r="F4517" s="34"/>
      <c r="G4517" s="34"/>
    </row>
    <row r="4518" spans="1:7" x14ac:dyDescent="0.2">
      <c r="A4518" s="35" t="s">
        <v>5070</v>
      </c>
      <c r="B4518" s="35" t="s">
        <v>15418</v>
      </c>
      <c r="C4518" s="35" t="s">
        <v>15419</v>
      </c>
      <c r="D4518" s="34"/>
      <c r="E4518" s="34"/>
      <c r="F4518" s="34"/>
      <c r="G4518" s="34"/>
    </row>
    <row r="4519" spans="1:7" x14ac:dyDescent="0.2">
      <c r="A4519" s="35" t="s">
        <v>15420</v>
      </c>
      <c r="B4519" s="35" t="s">
        <v>15421</v>
      </c>
      <c r="C4519" s="35" t="s">
        <v>15422</v>
      </c>
      <c r="D4519" s="34"/>
      <c r="E4519" s="34"/>
      <c r="F4519" s="34"/>
      <c r="G4519" s="34"/>
    </row>
    <row r="4520" spans="1:7" x14ac:dyDescent="0.2">
      <c r="A4520" s="35" t="s">
        <v>15423</v>
      </c>
      <c r="B4520" s="35" t="s">
        <v>15424</v>
      </c>
      <c r="C4520" s="35" t="s">
        <v>15425</v>
      </c>
      <c r="D4520" s="34"/>
      <c r="E4520" s="34"/>
      <c r="F4520" s="34"/>
      <c r="G4520" s="34"/>
    </row>
    <row r="4521" spans="1:7" x14ac:dyDescent="0.2">
      <c r="A4521" s="35" t="s">
        <v>15426</v>
      </c>
      <c r="B4521" s="35" t="s">
        <v>15427</v>
      </c>
      <c r="C4521" s="35" t="s">
        <v>15428</v>
      </c>
      <c r="D4521" s="34"/>
      <c r="E4521" s="34"/>
      <c r="F4521" s="34"/>
      <c r="G4521" s="34"/>
    </row>
    <row r="4522" spans="1:7" x14ac:dyDescent="0.2">
      <c r="A4522" s="35" t="s">
        <v>15429</v>
      </c>
      <c r="B4522" s="35" t="s">
        <v>15430</v>
      </c>
      <c r="C4522" s="35" t="s">
        <v>15431</v>
      </c>
      <c r="D4522" s="34"/>
      <c r="E4522" s="34"/>
      <c r="F4522" s="34"/>
      <c r="G4522" s="34"/>
    </row>
    <row r="4523" spans="1:7" x14ac:dyDescent="0.2">
      <c r="A4523" s="35" t="s">
        <v>13279</v>
      </c>
      <c r="B4523" s="35" t="s">
        <v>15432</v>
      </c>
      <c r="C4523" s="35" t="s">
        <v>15433</v>
      </c>
      <c r="D4523" s="34"/>
      <c r="E4523" s="34"/>
      <c r="F4523" s="34"/>
      <c r="G4523" s="34"/>
    </row>
    <row r="4524" spans="1:7" x14ac:dyDescent="0.2">
      <c r="A4524" s="35" t="s">
        <v>15434</v>
      </c>
      <c r="B4524" s="35" t="s">
        <v>15435</v>
      </c>
      <c r="C4524" s="35" t="s">
        <v>15436</v>
      </c>
      <c r="D4524" s="34"/>
      <c r="E4524" s="34"/>
      <c r="F4524" s="34"/>
      <c r="G4524" s="34"/>
    </row>
    <row r="4525" spans="1:7" x14ac:dyDescent="0.2">
      <c r="A4525" s="35" t="s">
        <v>15437</v>
      </c>
      <c r="B4525" s="35" t="s">
        <v>15438</v>
      </c>
      <c r="C4525" s="35" t="s">
        <v>15439</v>
      </c>
      <c r="D4525" s="34"/>
      <c r="E4525" s="34"/>
      <c r="F4525" s="34"/>
      <c r="G4525" s="34"/>
    </row>
    <row r="4526" spans="1:7" x14ac:dyDescent="0.2">
      <c r="A4526" s="35" t="s">
        <v>15440</v>
      </c>
      <c r="B4526" s="35" t="s">
        <v>15441</v>
      </c>
      <c r="C4526" s="35" t="s">
        <v>15442</v>
      </c>
      <c r="D4526" s="34"/>
      <c r="E4526" s="34"/>
      <c r="F4526" s="34"/>
      <c r="G4526" s="34"/>
    </row>
    <row r="4527" spans="1:7" x14ac:dyDescent="0.2">
      <c r="A4527" s="35" t="s">
        <v>15443</v>
      </c>
      <c r="B4527" s="35" t="s">
        <v>15444</v>
      </c>
      <c r="C4527" s="35" t="s">
        <v>15445</v>
      </c>
      <c r="D4527" s="34"/>
      <c r="E4527" s="34"/>
      <c r="F4527" s="34"/>
      <c r="G4527" s="34"/>
    </row>
    <row r="4528" spans="1:7" x14ac:dyDescent="0.2">
      <c r="A4528" s="35" t="s">
        <v>5595</v>
      </c>
      <c r="B4528" s="35" t="s">
        <v>15446</v>
      </c>
      <c r="C4528" s="35" t="s">
        <v>15447</v>
      </c>
      <c r="D4528" s="34"/>
      <c r="E4528" s="34"/>
      <c r="F4528" s="34"/>
      <c r="G4528" s="34"/>
    </row>
    <row r="4529" spans="1:7" x14ac:dyDescent="0.2">
      <c r="A4529" s="35" t="s">
        <v>15448</v>
      </c>
      <c r="B4529" s="35" t="s">
        <v>15449</v>
      </c>
      <c r="C4529" s="35" t="s">
        <v>15450</v>
      </c>
      <c r="D4529" s="34"/>
      <c r="E4529" s="34"/>
      <c r="F4529" s="34"/>
      <c r="G4529" s="34"/>
    </row>
    <row r="4530" spans="1:7" x14ac:dyDescent="0.2">
      <c r="A4530" s="35" t="s">
        <v>15451</v>
      </c>
      <c r="B4530" s="35" t="s">
        <v>15452</v>
      </c>
      <c r="C4530" s="35" t="s">
        <v>15453</v>
      </c>
      <c r="D4530" s="34"/>
      <c r="E4530" s="34"/>
      <c r="F4530" s="34"/>
      <c r="G4530" s="34"/>
    </row>
    <row r="4531" spans="1:7" x14ac:dyDescent="0.2">
      <c r="A4531" s="35" t="s">
        <v>15454</v>
      </c>
      <c r="B4531" s="35" t="s">
        <v>15455</v>
      </c>
      <c r="C4531" s="35" t="s">
        <v>15456</v>
      </c>
      <c r="D4531" s="34"/>
      <c r="E4531" s="34"/>
      <c r="F4531" s="34"/>
      <c r="G4531" s="34"/>
    </row>
    <row r="4532" spans="1:7" x14ac:dyDescent="0.2">
      <c r="A4532" s="35" t="s">
        <v>15457</v>
      </c>
      <c r="B4532" s="35" t="s">
        <v>15458</v>
      </c>
      <c r="C4532" s="35" t="s">
        <v>15459</v>
      </c>
      <c r="D4532" s="34"/>
      <c r="E4532" s="34"/>
      <c r="F4532" s="34"/>
      <c r="G4532" s="34"/>
    </row>
    <row r="4533" spans="1:7" x14ac:dyDescent="0.2">
      <c r="A4533" s="35" t="s">
        <v>15460</v>
      </c>
      <c r="B4533" s="35" t="s">
        <v>15461</v>
      </c>
      <c r="C4533" s="35" t="s">
        <v>15462</v>
      </c>
      <c r="D4533" s="34"/>
      <c r="E4533" s="34"/>
      <c r="F4533" s="34"/>
      <c r="G4533" s="34"/>
    </row>
    <row r="4534" spans="1:7" x14ac:dyDescent="0.2">
      <c r="A4534" s="35" t="s">
        <v>668</v>
      </c>
      <c r="B4534" s="35" t="s">
        <v>15463</v>
      </c>
      <c r="C4534" s="35" t="s">
        <v>15464</v>
      </c>
      <c r="D4534" s="34"/>
      <c r="E4534" s="34"/>
      <c r="F4534" s="34"/>
      <c r="G4534" s="34"/>
    </row>
    <row r="4535" spans="1:7" x14ac:dyDescent="0.2">
      <c r="A4535" s="35" t="s">
        <v>15465</v>
      </c>
      <c r="B4535" s="35" t="s">
        <v>15466</v>
      </c>
      <c r="C4535" s="35" t="s">
        <v>15467</v>
      </c>
      <c r="D4535" s="34"/>
      <c r="E4535" s="34"/>
      <c r="F4535" s="34"/>
      <c r="G4535" s="34"/>
    </row>
    <row r="4536" spans="1:7" x14ac:dyDescent="0.2">
      <c r="A4536" s="35" t="s">
        <v>15468</v>
      </c>
      <c r="B4536" s="35" t="s">
        <v>15469</v>
      </c>
      <c r="C4536" s="35" t="s">
        <v>15470</v>
      </c>
      <c r="D4536" s="34"/>
      <c r="E4536" s="34"/>
      <c r="F4536" s="34"/>
      <c r="G4536" s="34"/>
    </row>
    <row r="4537" spans="1:7" x14ac:dyDescent="0.2">
      <c r="A4537" s="35" t="s">
        <v>15471</v>
      </c>
      <c r="B4537" s="35" t="s">
        <v>15472</v>
      </c>
      <c r="C4537" s="35" t="s">
        <v>15473</v>
      </c>
      <c r="D4537" s="34"/>
      <c r="E4537" s="34"/>
      <c r="F4537" s="34"/>
      <c r="G4537" s="34"/>
    </row>
    <row r="4538" spans="1:7" x14ac:dyDescent="0.2">
      <c r="A4538" s="35" t="s">
        <v>15474</v>
      </c>
      <c r="B4538" s="35" t="s">
        <v>15475</v>
      </c>
      <c r="C4538" s="35" t="s">
        <v>15476</v>
      </c>
      <c r="D4538" s="34"/>
      <c r="E4538" s="34"/>
      <c r="F4538" s="34"/>
      <c r="G4538" s="34"/>
    </row>
    <row r="4539" spans="1:7" x14ac:dyDescent="0.2">
      <c r="A4539" s="35" t="s">
        <v>15477</v>
      </c>
      <c r="B4539" s="35" t="s">
        <v>15478</v>
      </c>
      <c r="C4539" s="35" t="s">
        <v>15479</v>
      </c>
      <c r="D4539" s="34"/>
      <c r="E4539" s="34"/>
      <c r="F4539" s="34"/>
      <c r="G4539" s="34"/>
    </row>
    <row r="4540" spans="1:7" x14ac:dyDescent="0.2">
      <c r="A4540" s="35" t="s">
        <v>15480</v>
      </c>
      <c r="B4540" s="35" t="s">
        <v>15481</v>
      </c>
      <c r="C4540" s="35" t="s">
        <v>15482</v>
      </c>
      <c r="D4540" s="34"/>
      <c r="E4540" s="34"/>
      <c r="F4540" s="34"/>
      <c r="G4540" s="34"/>
    </row>
    <row r="4541" spans="1:7" x14ac:dyDescent="0.2">
      <c r="A4541" s="35" t="s">
        <v>11132</v>
      </c>
      <c r="B4541" s="35" t="s">
        <v>15483</v>
      </c>
      <c r="C4541" s="35" t="s">
        <v>15484</v>
      </c>
      <c r="D4541" s="34"/>
      <c r="E4541" s="34"/>
      <c r="F4541" s="34"/>
      <c r="G4541" s="34"/>
    </row>
    <row r="4542" spans="1:7" x14ac:dyDescent="0.2">
      <c r="A4542" s="35" t="s">
        <v>15485</v>
      </c>
      <c r="B4542" s="35" t="s">
        <v>7291</v>
      </c>
      <c r="C4542" s="35" t="s">
        <v>15486</v>
      </c>
      <c r="D4542" s="34"/>
      <c r="E4542" s="34"/>
      <c r="F4542" s="34"/>
      <c r="G4542" s="34"/>
    </row>
    <row r="4543" spans="1:7" x14ac:dyDescent="0.2">
      <c r="A4543" s="35" t="s">
        <v>15487</v>
      </c>
      <c r="B4543" s="35" t="s">
        <v>15488</v>
      </c>
      <c r="C4543" s="35" t="s">
        <v>15489</v>
      </c>
      <c r="D4543" s="34"/>
      <c r="E4543" s="34"/>
      <c r="F4543" s="34"/>
      <c r="G4543" s="34"/>
    </row>
    <row r="4544" spans="1:7" x14ac:dyDescent="0.2">
      <c r="A4544" s="35" t="s">
        <v>15490</v>
      </c>
      <c r="B4544" s="35" t="s">
        <v>15491</v>
      </c>
      <c r="C4544" s="35" t="s">
        <v>15492</v>
      </c>
      <c r="D4544" s="34"/>
      <c r="E4544" s="34"/>
      <c r="F4544" s="34"/>
      <c r="G4544" s="34"/>
    </row>
    <row r="4545" spans="1:7" x14ac:dyDescent="0.2">
      <c r="A4545" s="35" t="s">
        <v>15493</v>
      </c>
      <c r="B4545" s="35" t="s">
        <v>15494</v>
      </c>
      <c r="C4545" s="35" t="s">
        <v>15495</v>
      </c>
      <c r="D4545" s="34"/>
      <c r="E4545" s="34"/>
      <c r="F4545" s="34"/>
      <c r="G4545" s="34"/>
    </row>
    <row r="4546" spans="1:7" x14ac:dyDescent="0.2">
      <c r="A4546" s="35" t="s">
        <v>15496</v>
      </c>
      <c r="B4546" s="35" t="s">
        <v>15497</v>
      </c>
      <c r="C4546" s="35" t="s">
        <v>15498</v>
      </c>
      <c r="D4546" s="34"/>
      <c r="E4546" s="34"/>
      <c r="F4546" s="34"/>
      <c r="G4546" s="34"/>
    </row>
    <row r="4547" spans="1:7" x14ac:dyDescent="0.2">
      <c r="A4547" s="35" t="s">
        <v>15499</v>
      </c>
      <c r="B4547" s="35" t="s">
        <v>15500</v>
      </c>
      <c r="C4547" s="35" t="s">
        <v>15501</v>
      </c>
      <c r="D4547" s="34"/>
      <c r="E4547" s="34"/>
      <c r="F4547" s="34"/>
      <c r="G4547" s="34"/>
    </row>
    <row r="4548" spans="1:7" x14ac:dyDescent="0.2">
      <c r="A4548" s="35" t="s">
        <v>15502</v>
      </c>
      <c r="B4548" s="35" t="s">
        <v>15503</v>
      </c>
      <c r="C4548" s="35" t="s">
        <v>15504</v>
      </c>
      <c r="D4548" s="34"/>
      <c r="E4548" s="34"/>
      <c r="F4548" s="34"/>
      <c r="G4548" s="34"/>
    </row>
    <row r="4549" spans="1:7" x14ac:dyDescent="0.2">
      <c r="A4549" s="35" t="s">
        <v>15505</v>
      </c>
      <c r="B4549" s="35" t="s">
        <v>15506</v>
      </c>
      <c r="C4549" s="35" t="s">
        <v>15507</v>
      </c>
      <c r="D4549" s="34"/>
      <c r="E4549" s="34"/>
      <c r="F4549" s="34"/>
      <c r="G4549" s="34"/>
    </row>
    <row r="4550" spans="1:7" x14ac:dyDescent="0.2">
      <c r="A4550" s="35" t="s">
        <v>15508</v>
      </c>
      <c r="B4550" s="35" t="s">
        <v>15509</v>
      </c>
      <c r="C4550" s="35" t="s">
        <v>15510</v>
      </c>
      <c r="D4550" s="34"/>
      <c r="E4550" s="34"/>
      <c r="F4550" s="34"/>
      <c r="G4550" s="34"/>
    </row>
    <row r="4551" spans="1:7" x14ac:dyDescent="0.2">
      <c r="A4551" s="35" t="s">
        <v>15511</v>
      </c>
      <c r="B4551" s="35" t="s">
        <v>15512</v>
      </c>
      <c r="C4551" s="35" t="s">
        <v>15513</v>
      </c>
      <c r="D4551" s="34"/>
      <c r="E4551" s="34"/>
      <c r="F4551" s="34"/>
      <c r="G4551" s="34"/>
    </row>
    <row r="4552" spans="1:7" x14ac:dyDescent="0.2">
      <c r="A4552" s="35" t="s">
        <v>15514</v>
      </c>
      <c r="B4552" s="35" t="s">
        <v>15515</v>
      </c>
      <c r="C4552" s="35" t="s">
        <v>15516</v>
      </c>
      <c r="D4552" s="34"/>
      <c r="E4552" s="34"/>
      <c r="F4552" s="34"/>
      <c r="G4552" s="34"/>
    </row>
    <row r="4553" spans="1:7" x14ac:dyDescent="0.2">
      <c r="A4553" s="35" t="s">
        <v>15517</v>
      </c>
      <c r="B4553" s="35" t="s">
        <v>15518</v>
      </c>
      <c r="C4553" s="35" t="s">
        <v>15519</v>
      </c>
      <c r="D4553" s="34"/>
      <c r="E4553" s="34"/>
      <c r="F4553" s="34"/>
      <c r="G4553" s="34"/>
    </row>
    <row r="4554" spans="1:7" x14ac:dyDescent="0.2">
      <c r="A4554" s="35" t="s">
        <v>15520</v>
      </c>
      <c r="B4554" s="35" t="s">
        <v>4714</v>
      </c>
      <c r="C4554" s="35" t="s">
        <v>15521</v>
      </c>
      <c r="D4554" s="34"/>
      <c r="E4554" s="34"/>
      <c r="F4554" s="34"/>
      <c r="G4554" s="34"/>
    </row>
    <row r="4555" spans="1:7" x14ac:dyDescent="0.2">
      <c r="A4555" s="35" t="s">
        <v>15522</v>
      </c>
      <c r="B4555" s="35" t="s">
        <v>15523</v>
      </c>
      <c r="C4555" s="35" t="s">
        <v>15524</v>
      </c>
      <c r="D4555" s="34"/>
      <c r="E4555" s="34"/>
      <c r="F4555" s="34"/>
      <c r="G4555" s="34"/>
    </row>
    <row r="4556" spans="1:7" x14ac:dyDescent="0.2">
      <c r="A4556" s="35" t="s">
        <v>15525</v>
      </c>
      <c r="B4556" s="35" t="s">
        <v>15526</v>
      </c>
      <c r="C4556" s="35" t="s">
        <v>15527</v>
      </c>
      <c r="D4556" s="34"/>
      <c r="E4556" s="34"/>
      <c r="F4556" s="34"/>
      <c r="G4556" s="34"/>
    </row>
    <row r="4557" spans="1:7" x14ac:dyDescent="0.2">
      <c r="A4557" s="35" t="s">
        <v>15528</v>
      </c>
      <c r="B4557" s="35" t="s">
        <v>15529</v>
      </c>
      <c r="C4557" s="35" t="s">
        <v>15530</v>
      </c>
      <c r="D4557" s="34"/>
      <c r="E4557" s="34"/>
      <c r="F4557" s="34"/>
      <c r="G4557" s="34"/>
    </row>
    <row r="4558" spans="1:7" x14ac:dyDescent="0.2">
      <c r="A4558" s="35" t="s">
        <v>15531</v>
      </c>
      <c r="B4558" s="35" t="s">
        <v>15532</v>
      </c>
      <c r="C4558" s="35" t="s">
        <v>15533</v>
      </c>
      <c r="D4558" s="34"/>
      <c r="E4558" s="34"/>
      <c r="F4558" s="34"/>
      <c r="G4558" s="34"/>
    </row>
    <row r="4559" spans="1:7" x14ac:dyDescent="0.2">
      <c r="A4559" s="35" t="s">
        <v>15534</v>
      </c>
      <c r="B4559" s="35" t="s">
        <v>15535</v>
      </c>
      <c r="C4559" s="35" t="s">
        <v>15536</v>
      </c>
      <c r="D4559" s="34"/>
      <c r="E4559" s="34"/>
      <c r="F4559" s="34"/>
      <c r="G4559" s="34"/>
    </row>
    <row r="4560" spans="1:7" x14ac:dyDescent="0.2">
      <c r="A4560" s="35" t="s">
        <v>15537</v>
      </c>
      <c r="B4560" s="35" t="s">
        <v>15538</v>
      </c>
      <c r="C4560" s="35" t="s">
        <v>15539</v>
      </c>
      <c r="D4560" s="34"/>
      <c r="E4560" s="34"/>
      <c r="F4560" s="34"/>
      <c r="G4560" s="34"/>
    </row>
    <row r="4561" spans="1:7" x14ac:dyDescent="0.2">
      <c r="A4561" s="35" t="s">
        <v>13434</v>
      </c>
      <c r="B4561" s="35" t="s">
        <v>15540</v>
      </c>
      <c r="C4561" s="35" t="s">
        <v>15541</v>
      </c>
      <c r="D4561" s="34"/>
      <c r="E4561" s="34"/>
      <c r="F4561" s="34"/>
      <c r="G4561" s="34"/>
    </row>
    <row r="4562" spans="1:7" x14ac:dyDescent="0.2">
      <c r="A4562" s="35" t="s">
        <v>6628</v>
      </c>
      <c r="B4562" s="35" t="s">
        <v>15542</v>
      </c>
      <c r="C4562" s="35" t="s">
        <v>15543</v>
      </c>
      <c r="D4562" s="34"/>
      <c r="E4562" s="34"/>
      <c r="F4562" s="34"/>
      <c r="G4562" s="34"/>
    </row>
    <row r="4563" spans="1:7" x14ac:dyDescent="0.2">
      <c r="A4563" s="35" t="s">
        <v>15544</v>
      </c>
      <c r="B4563" s="35" t="s">
        <v>15545</v>
      </c>
      <c r="C4563" s="35" t="s">
        <v>15546</v>
      </c>
      <c r="D4563" s="34"/>
      <c r="E4563" s="34"/>
      <c r="F4563" s="34"/>
      <c r="G4563" s="34"/>
    </row>
    <row r="4564" spans="1:7" x14ac:dyDescent="0.2">
      <c r="A4564" s="35" t="s">
        <v>15547</v>
      </c>
      <c r="B4564" s="35" t="s">
        <v>15548</v>
      </c>
      <c r="C4564" s="35" t="s">
        <v>15549</v>
      </c>
      <c r="D4564" s="34"/>
      <c r="E4564" s="34"/>
      <c r="F4564" s="34"/>
      <c r="G4564" s="34"/>
    </row>
    <row r="4565" spans="1:7" x14ac:dyDescent="0.2">
      <c r="A4565" s="35" t="s">
        <v>15550</v>
      </c>
      <c r="B4565" s="35" t="s">
        <v>7571</v>
      </c>
      <c r="C4565" s="35" t="s">
        <v>15551</v>
      </c>
      <c r="D4565" s="34"/>
      <c r="E4565" s="34"/>
      <c r="F4565" s="34"/>
      <c r="G4565" s="34"/>
    </row>
    <row r="4566" spans="1:7" x14ac:dyDescent="0.2">
      <c r="A4566" s="35" t="s">
        <v>15552</v>
      </c>
      <c r="B4566" s="35" t="s">
        <v>15553</v>
      </c>
      <c r="C4566" s="35" t="s">
        <v>15554</v>
      </c>
      <c r="D4566" s="34"/>
      <c r="E4566" s="34"/>
      <c r="F4566" s="34"/>
      <c r="G4566" s="34"/>
    </row>
    <row r="4567" spans="1:7" x14ac:dyDescent="0.2">
      <c r="A4567" s="35" t="s">
        <v>15555</v>
      </c>
      <c r="B4567" s="35" t="s">
        <v>15556</v>
      </c>
      <c r="C4567" s="35" t="s">
        <v>15557</v>
      </c>
      <c r="D4567" s="34"/>
      <c r="E4567" s="34"/>
      <c r="F4567" s="34"/>
      <c r="G4567" s="34"/>
    </row>
    <row r="4568" spans="1:7" x14ac:dyDescent="0.2">
      <c r="A4568" s="35" t="s">
        <v>15558</v>
      </c>
      <c r="B4568" s="35" t="s">
        <v>15559</v>
      </c>
      <c r="C4568" s="35" t="s">
        <v>15560</v>
      </c>
      <c r="D4568" s="34"/>
      <c r="E4568" s="34"/>
      <c r="F4568" s="34"/>
      <c r="G4568" s="34"/>
    </row>
    <row r="4569" spans="1:7" x14ac:dyDescent="0.2">
      <c r="A4569" s="35" t="s">
        <v>15561</v>
      </c>
      <c r="B4569" s="35" t="s">
        <v>15562</v>
      </c>
      <c r="C4569" s="35" t="s">
        <v>15563</v>
      </c>
      <c r="D4569" s="34"/>
      <c r="E4569" s="34"/>
      <c r="F4569" s="34"/>
      <c r="G4569" s="34"/>
    </row>
    <row r="4570" spans="1:7" x14ac:dyDescent="0.2">
      <c r="A4570" s="35" t="s">
        <v>15564</v>
      </c>
      <c r="B4570" s="35" t="s">
        <v>15565</v>
      </c>
      <c r="C4570" s="35" t="s">
        <v>15566</v>
      </c>
      <c r="D4570" s="34"/>
      <c r="E4570" s="34"/>
      <c r="F4570" s="34"/>
      <c r="G4570" s="34"/>
    </row>
    <row r="4571" spans="1:7" x14ac:dyDescent="0.2">
      <c r="A4571" s="35" t="s">
        <v>15567</v>
      </c>
      <c r="B4571" s="35" t="s">
        <v>9887</v>
      </c>
      <c r="C4571" s="35" t="s">
        <v>15568</v>
      </c>
      <c r="D4571" s="34"/>
      <c r="E4571" s="34"/>
      <c r="F4571" s="34"/>
      <c r="G4571" s="34"/>
    </row>
    <row r="4572" spans="1:7" x14ac:dyDescent="0.2">
      <c r="A4572" s="35" t="s">
        <v>15569</v>
      </c>
      <c r="B4572" s="35" t="s">
        <v>15570</v>
      </c>
      <c r="C4572" s="35" t="s">
        <v>15571</v>
      </c>
      <c r="D4572" s="34"/>
      <c r="E4572" s="34"/>
      <c r="F4572" s="34"/>
      <c r="G4572" s="34"/>
    </row>
    <row r="4573" spans="1:7" x14ac:dyDescent="0.2">
      <c r="A4573" s="35" t="s">
        <v>15572</v>
      </c>
      <c r="B4573" s="35" t="s">
        <v>15573</v>
      </c>
      <c r="C4573" s="35" t="s">
        <v>15574</v>
      </c>
      <c r="D4573" s="34"/>
      <c r="E4573" s="34"/>
      <c r="F4573" s="34"/>
      <c r="G4573" s="34"/>
    </row>
    <row r="4574" spans="1:7" x14ac:dyDescent="0.2">
      <c r="A4574" s="35" t="s">
        <v>15575</v>
      </c>
      <c r="B4574" s="35" t="s">
        <v>15576</v>
      </c>
      <c r="C4574" s="35" t="s">
        <v>15577</v>
      </c>
      <c r="D4574" s="34"/>
      <c r="E4574" s="34"/>
      <c r="F4574" s="34"/>
      <c r="G4574" s="34"/>
    </row>
    <row r="4575" spans="1:7" x14ac:dyDescent="0.2">
      <c r="A4575" s="35" t="s">
        <v>15578</v>
      </c>
      <c r="B4575" s="35" t="s">
        <v>15579</v>
      </c>
      <c r="C4575" s="35" t="s">
        <v>15580</v>
      </c>
      <c r="D4575" s="34"/>
      <c r="E4575" s="34"/>
      <c r="F4575" s="34"/>
      <c r="G4575" s="34"/>
    </row>
    <row r="4576" spans="1:7" x14ac:dyDescent="0.2">
      <c r="A4576" s="35" t="s">
        <v>15581</v>
      </c>
      <c r="B4576" s="35" t="s">
        <v>15582</v>
      </c>
      <c r="C4576" s="35" t="s">
        <v>15583</v>
      </c>
      <c r="D4576" s="34"/>
      <c r="E4576" s="34"/>
      <c r="F4576" s="34"/>
      <c r="G4576" s="34"/>
    </row>
    <row r="4577" spans="1:7" x14ac:dyDescent="0.2">
      <c r="A4577" s="35" t="s">
        <v>15584</v>
      </c>
      <c r="B4577" s="35" t="s">
        <v>15585</v>
      </c>
      <c r="C4577" s="35" t="s">
        <v>15586</v>
      </c>
      <c r="D4577" s="34"/>
      <c r="E4577" s="34"/>
      <c r="F4577" s="34"/>
      <c r="G4577" s="34"/>
    </row>
    <row r="4578" spans="1:7" x14ac:dyDescent="0.2">
      <c r="A4578" s="35" t="s">
        <v>15587</v>
      </c>
      <c r="B4578" s="35" t="s">
        <v>15588</v>
      </c>
      <c r="C4578" s="35" t="s">
        <v>15589</v>
      </c>
      <c r="D4578" s="34"/>
      <c r="E4578" s="34"/>
      <c r="F4578" s="34"/>
      <c r="G4578" s="34"/>
    </row>
    <row r="4579" spans="1:7" x14ac:dyDescent="0.2">
      <c r="A4579" s="35" t="s">
        <v>15590</v>
      </c>
      <c r="B4579" s="35" t="s">
        <v>15591</v>
      </c>
      <c r="C4579" s="35" t="s">
        <v>15592</v>
      </c>
      <c r="D4579" s="34"/>
      <c r="E4579" s="34"/>
      <c r="F4579" s="34"/>
      <c r="G4579" s="34"/>
    </row>
    <row r="4580" spans="1:7" x14ac:dyDescent="0.2">
      <c r="A4580" s="35" t="s">
        <v>15593</v>
      </c>
      <c r="B4580" s="35" t="s">
        <v>9246</v>
      </c>
      <c r="C4580" s="35" t="s">
        <v>15594</v>
      </c>
      <c r="D4580" s="34"/>
      <c r="E4580" s="34"/>
      <c r="F4580" s="34"/>
      <c r="G4580" s="34"/>
    </row>
    <row r="4581" spans="1:7" x14ac:dyDescent="0.2">
      <c r="A4581" s="35" t="s">
        <v>15595</v>
      </c>
      <c r="B4581" s="35" t="s">
        <v>15596</v>
      </c>
      <c r="C4581" s="35" t="s">
        <v>15597</v>
      </c>
      <c r="D4581" s="34"/>
      <c r="E4581" s="34"/>
      <c r="F4581" s="34"/>
      <c r="G4581" s="34"/>
    </row>
    <row r="4582" spans="1:7" x14ac:dyDescent="0.2">
      <c r="A4582" s="35" t="s">
        <v>14542</v>
      </c>
      <c r="B4582" s="35" t="s">
        <v>15598</v>
      </c>
      <c r="C4582" s="35" t="s">
        <v>15599</v>
      </c>
      <c r="D4582" s="34"/>
      <c r="E4582" s="34"/>
      <c r="F4582" s="34"/>
      <c r="G4582" s="34"/>
    </row>
    <row r="4583" spans="1:7" x14ac:dyDescent="0.2">
      <c r="A4583" s="35" t="s">
        <v>15600</v>
      </c>
      <c r="B4583" s="35" t="s">
        <v>12184</v>
      </c>
      <c r="C4583" s="35" t="s">
        <v>15601</v>
      </c>
      <c r="D4583" s="34"/>
      <c r="E4583" s="34"/>
      <c r="F4583" s="34"/>
      <c r="G4583" s="34"/>
    </row>
    <row r="4584" spans="1:7" x14ac:dyDescent="0.2">
      <c r="A4584" s="35" t="s">
        <v>15602</v>
      </c>
      <c r="B4584" s="35" t="s">
        <v>15603</v>
      </c>
      <c r="C4584" s="35" t="s">
        <v>15604</v>
      </c>
      <c r="D4584" s="34"/>
      <c r="E4584" s="34"/>
      <c r="F4584" s="34"/>
      <c r="G4584" s="34"/>
    </row>
    <row r="4585" spans="1:7" x14ac:dyDescent="0.2">
      <c r="A4585" s="35" t="s">
        <v>15605</v>
      </c>
      <c r="B4585" s="35" t="s">
        <v>15606</v>
      </c>
      <c r="C4585" s="35" t="s">
        <v>15607</v>
      </c>
      <c r="D4585" s="34"/>
      <c r="E4585" s="34"/>
      <c r="F4585" s="34"/>
      <c r="G4585" s="34"/>
    </row>
    <row r="4586" spans="1:7" x14ac:dyDescent="0.2">
      <c r="A4586" s="35" t="s">
        <v>15608</v>
      </c>
      <c r="B4586" s="35" t="s">
        <v>15609</v>
      </c>
      <c r="C4586" s="35" t="s">
        <v>15610</v>
      </c>
      <c r="D4586" s="34"/>
      <c r="E4586" s="34"/>
      <c r="F4586" s="34"/>
      <c r="G4586" s="34"/>
    </row>
    <row r="4587" spans="1:7" x14ac:dyDescent="0.2">
      <c r="A4587" s="35" t="s">
        <v>15611</v>
      </c>
      <c r="B4587" s="35" t="s">
        <v>15612</v>
      </c>
      <c r="C4587" s="35" t="s">
        <v>15613</v>
      </c>
      <c r="D4587" s="34"/>
      <c r="E4587" s="34"/>
      <c r="F4587" s="34"/>
      <c r="G4587" s="34"/>
    </row>
    <row r="4588" spans="1:7" x14ac:dyDescent="0.2">
      <c r="A4588" s="35" t="s">
        <v>15614</v>
      </c>
      <c r="B4588" s="35" t="s">
        <v>15615</v>
      </c>
      <c r="C4588" s="35" t="s">
        <v>15616</v>
      </c>
      <c r="D4588" s="34"/>
      <c r="E4588" s="34"/>
      <c r="F4588" s="34"/>
      <c r="G4588" s="34"/>
    </row>
    <row r="4589" spans="1:7" x14ac:dyDescent="0.2">
      <c r="A4589" s="35" t="s">
        <v>15617</v>
      </c>
      <c r="B4589" s="35" t="s">
        <v>15618</v>
      </c>
      <c r="C4589" s="35" t="s">
        <v>15619</v>
      </c>
      <c r="D4589" s="34"/>
      <c r="E4589" s="34"/>
      <c r="F4589" s="34"/>
      <c r="G4589" s="34"/>
    </row>
    <row r="4590" spans="1:7" x14ac:dyDescent="0.2">
      <c r="A4590" s="35" t="s">
        <v>15620</v>
      </c>
      <c r="B4590" s="35" t="s">
        <v>15621</v>
      </c>
      <c r="C4590" s="35" t="s">
        <v>15622</v>
      </c>
      <c r="D4590" s="34"/>
      <c r="E4590" s="34"/>
      <c r="F4590" s="34"/>
      <c r="G4590" s="34"/>
    </row>
    <row r="4591" spans="1:7" x14ac:dyDescent="0.2">
      <c r="A4591" s="35" t="s">
        <v>15623</v>
      </c>
      <c r="B4591" s="35" t="s">
        <v>15624</v>
      </c>
      <c r="C4591" s="35" t="s">
        <v>15625</v>
      </c>
      <c r="D4591" s="34"/>
      <c r="E4591" s="34"/>
      <c r="F4591" s="34"/>
      <c r="G4591" s="34"/>
    </row>
    <row r="4592" spans="1:7" x14ac:dyDescent="0.2">
      <c r="A4592" s="35" t="s">
        <v>15626</v>
      </c>
      <c r="B4592" s="35" t="s">
        <v>15627</v>
      </c>
      <c r="C4592" s="35" t="s">
        <v>15628</v>
      </c>
      <c r="D4592" s="34"/>
      <c r="E4592" s="34"/>
      <c r="F4592" s="34"/>
      <c r="G4592" s="34"/>
    </row>
    <row r="4593" spans="1:7" x14ac:dyDescent="0.2">
      <c r="A4593" s="35" t="s">
        <v>15629</v>
      </c>
      <c r="B4593" s="35" t="s">
        <v>15630</v>
      </c>
      <c r="C4593" s="35" t="s">
        <v>15631</v>
      </c>
      <c r="D4593" s="34"/>
      <c r="E4593" s="34"/>
      <c r="F4593" s="34"/>
      <c r="G4593" s="34"/>
    </row>
    <row r="4594" spans="1:7" x14ac:dyDescent="0.2">
      <c r="A4594" s="35" t="s">
        <v>15632</v>
      </c>
      <c r="B4594" s="35" t="s">
        <v>15633</v>
      </c>
      <c r="C4594" s="35" t="s">
        <v>15634</v>
      </c>
      <c r="D4594" s="34"/>
      <c r="E4594" s="34"/>
      <c r="F4594" s="34"/>
      <c r="G4594" s="34"/>
    </row>
    <row r="4595" spans="1:7" x14ac:dyDescent="0.2">
      <c r="A4595" s="35" t="s">
        <v>15635</v>
      </c>
      <c r="B4595" s="35" t="s">
        <v>15636</v>
      </c>
      <c r="C4595" s="35" t="s">
        <v>15637</v>
      </c>
      <c r="D4595" s="34"/>
      <c r="E4595" s="34"/>
      <c r="F4595" s="34"/>
      <c r="G4595" s="34"/>
    </row>
    <row r="4596" spans="1:7" x14ac:dyDescent="0.2">
      <c r="A4596" s="35" t="s">
        <v>15638</v>
      </c>
      <c r="B4596" s="35" t="s">
        <v>2610</v>
      </c>
      <c r="C4596" s="35" t="s">
        <v>15639</v>
      </c>
      <c r="D4596" s="34"/>
      <c r="E4596" s="34"/>
      <c r="F4596" s="34"/>
      <c r="G4596" s="34"/>
    </row>
    <row r="4597" spans="1:7" x14ac:dyDescent="0.2">
      <c r="A4597" s="35" t="s">
        <v>15640</v>
      </c>
      <c r="B4597" s="35" t="s">
        <v>15641</v>
      </c>
      <c r="C4597" s="35" t="s">
        <v>15642</v>
      </c>
      <c r="D4597" s="34"/>
      <c r="E4597" s="34"/>
      <c r="F4597" s="34"/>
      <c r="G4597" s="34"/>
    </row>
    <row r="4598" spans="1:7" x14ac:dyDescent="0.2">
      <c r="A4598" s="35" t="s">
        <v>15643</v>
      </c>
      <c r="B4598" s="35" t="s">
        <v>15644</v>
      </c>
      <c r="C4598" s="35" t="s">
        <v>15645</v>
      </c>
      <c r="D4598" s="34"/>
      <c r="E4598" s="34"/>
      <c r="F4598" s="34"/>
      <c r="G4598" s="34"/>
    </row>
    <row r="4599" spans="1:7" x14ac:dyDescent="0.2">
      <c r="A4599" s="35" t="s">
        <v>15646</v>
      </c>
      <c r="B4599" s="35" t="s">
        <v>15647</v>
      </c>
      <c r="C4599" s="35" t="s">
        <v>15648</v>
      </c>
      <c r="D4599" s="34"/>
      <c r="E4599" s="34"/>
      <c r="F4599" s="34"/>
      <c r="G4599" s="34"/>
    </row>
    <row r="4600" spans="1:7" x14ac:dyDescent="0.2">
      <c r="A4600" s="35" t="s">
        <v>15649</v>
      </c>
      <c r="B4600" s="35" t="s">
        <v>15650</v>
      </c>
      <c r="C4600" s="35" t="s">
        <v>15651</v>
      </c>
      <c r="D4600" s="34"/>
      <c r="E4600" s="34"/>
      <c r="F4600" s="34"/>
      <c r="G4600" s="34"/>
    </row>
    <row r="4601" spans="1:7" x14ac:dyDescent="0.2">
      <c r="A4601" s="35" t="s">
        <v>15652</v>
      </c>
      <c r="B4601" s="35" t="s">
        <v>15653</v>
      </c>
      <c r="C4601" s="35" t="s">
        <v>15654</v>
      </c>
      <c r="D4601" s="34"/>
      <c r="E4601" s="34"/>
      <c r="F4601" s="34"/>
      <c r="G4601" s="34"/>
    </row>
    <row r="4602" spans="1:7" x14ac:dyDescent="0.2">
      <c r="A4602" s="35" t="s">
        <v>15655</v>
      </c>
      <c r="B4602" s="35" t="s">
        <v>15656</v>
      </c>
      <c r="C4602" s="35" t="s">
        <v>15657</v>
      </c>
      <c r="D4602" s="34"/>
      <c r="E4602" s="34"/>
      <c r="F4602" s="34"/>
      <c r="G4602" s="34"/>
    </row>
    <row r="4603" spans="1:7" x14ac:dyDescent="0.2">
      <c r="A4603" s="35" t="s">
        <v>15658</v>
      </c>
      <c r="B4603" s="35" t="s">
        <v>15659</v>
      </c>
      <c r="C4603" s="35" t="s">
        <v>15660</v>
      </c>
      <c r="D4603" s="34"/>
      <c r="E4603" s="34"/>
      <c r="F4603" s="34"/>
      <c r="G4603" s="34"/>
    </row>
    <row r="4604" spans="1:7" x14ac:dyDescent="0.2">
      <c r="A4604" s="35" t="s">
        <v>15661</v>
      </c>
      <c r="B4604" s="35" t="s">
        <v>11261</v>
      </c>
      <c r="C4604" s="35" t="s">
        <v>15662</v>
      </c>
      <c r="D4604" s="34"/>
      <c r="E4604" s="34"/>
      <c r="F4604" s="34"/>
      <c r="G4604" s="34"/>
    </row>
    <row r="4605" spans="1:7" x14ac:dyDescent="0.2">
      <c r="A4605" s="35" t="s">
        <v>15663</v>
      </c>
      <c r="B4605" s="35" t="s">
        <v>7597</v>
      </c>
      <c r="C4605" s="35" t="s">
        <v>15664</v>
      </c>
      <c r="D4605" s="34"/>
      <c r="E4605" s="34"/>
      <c r="F4605" s="34"/>
      <c r="G4605" s="34"/>
    </row>
    <row r="4606" spans="1:7" x14ac:dyDescent="0.2">
      <c r="A4606" s="35" t="s">
        <v>15665</v>
      </c>
      <c r="B4606" s="35" t="s">
        <v>15666</v>
      </c>
      <c r="C4606" s="35" t="s">
        <v>15667</v>
      </c>
      <c r="D4606" s="34"/>
      <c r="E4606" s="34"/>
      <c r="F4606" s="34"/>
      <c r="G4606" s="34"/>
    </row>
    <row r="4607" spans="1:7" x14ac:dyDescent="0.2">
      <c r="A4607" s="35" t="s">
        <v>545</v>
      </c>
      <c r="B4607" s="35" t="s">
        <v>5226</v>
      </c>
      <c r="C4607" s="35" t="s">
        <v>15668</v>
      </c>
      <c r="D4607" s="34"/>
      <c r="E4607" s="34"/>
      <c r="F4607" s="34"/>
      <c r="G4607" s="34"/>
    </row>
    <row r="4608" spans="1:7" x14ac:dyDescent="0.2">
      <c r="A4608" s="35" t="s">
        <v>7799</v>
      </c>
      <c r="B4608" s="35" t="s">
        <v>15669</v>
      </c>
      <c r="C4608" s="35" t="s">
        <v>15670</v>
      </c>
      <c r="D4608" s="34"/>
      <c r="E4608" s="34"/>
      <c r="F4608" s="34"/>
      <c r="G4608" s="34"/>
    </row>
    <row r="4609" spans="1:7" x14ac:dyDescent="0.2">
      <c r="A4609" s="35" t="s">
        <v>15671</v>
      </c>
      <c r="B4609" s="35" t="s">
        <v>15672</v>
      </c>
      <c r="C4609" s="35" t="s">
        <v>15673</v>
      </c>
      <c r="D4609" s="34"/>
      <c r="E4609" s="34"/>
      <c r="F4609" s="34"/>
      <c r="G4609" s="34"/>
    </row>
    <row r="4610" spans="1:7" x14ac:dyDescent="0.2">
      <c r="A4610" s="35" t="s">
        <v>15674</v>
      </c>
      <c r="B4610" s="35" t="s">
        <v>15068</v>
      </c>
      <c r="C4610" s="35" t="s">
        <v>15675</v>
      </c>
      <c r="D4610" s="34"/>
      <c r="E4610" s="34"/>
      <c r="F4610" s="34"/>
      <c r="G4610" s="34"/>
    </row>
    <row r="4611" spans="1:7" x14ac:dyDescent="0.2">
      <c r="A4611" s="35" t="s">
        <v>15676</v>
      </c>
      <c r="B4611" s="35" t="s">
        <v>15677</v>
      </c>
      <c r="C4611" s="35" t="s">
        <v>15678</v>
      </c>
      <c r="D4611" s="34"/>
      <c r="E4611" s="34"/>
      <c r="F4611" s="34"/>
      <c r="G4611" s="34"/>
    </row>
    <row r="4612" spans="1:7" x14ac:dyDescent="0.2">
      <c r="A4612" s="35" t="s">
        <v>15679</v>
      </c>
      <c r="B4612" s="35" t="s">
        <v>6063</v>
      </c>
      <c r="C4612" s="35" t="s">
        <v>15680</v>
      </c>
      <c r="D4612" s="34"/>
      <c r="E4612" s="34"/>
      <c r="F4612" s="34"/>
      <c r="G4612" s="34"/>
    </row>
    <row r="4613" spans="1:7" x14ac:dyDescent="0.2">
      <c r="A4613" s="35" t="s">
        <v>15681</v>
      </c>
      <c r="B4613" s="35" t="s">
        <v>14913</v>
      </c>
      <c r="C4613" s="35" t="s">
        <v>15682</v>
      </c>
      <c r="D4613" s="34"/>
      <c r="E4613" s="34"/>
      <c r="F4613" s="34"/>
      <c r="G4613" s="34"/>
    </row>
    <row r="4614" spans="1:7" x14ac:dyDescent="0.2">
      <c r="A4614" s="35" t="s">
        <v>15683</v>
      </c>
      <c r="B4614" s="35" t="s">
        <v>15684</v>
      </c>
      <c r="C4614" s="35" t="s">
        <v>15685</v>
      </c>
      <c r="D4614" s="34"/>
      <c r="E4614" s="34"/>
      <c r="F4614" s="34"/>
      <c r="G4614" s="34"/>
    </row>
    <row r="4615" spans="1:7" x14ac:dyDescent="0.2">
      <c r="A4615" s="35" t="s">
        <v>15686</v>
      </c>
      <c r="B4615" s="35" t="s">
        <v>15687</v>
      </c>
      <c r="C4615" s="35" t="s">
        <v>15688</v>
      </c>
      <c r="D4615" s="34"/>
      <c r="E4615" s="34"/>
      <c r="F4615" s="34"/>
      <c r="G4615" s="34"/>
    </row>
    <row r="4616" spans="1:7" x14ac:dyDescent="0.2">
      <c r="A4616" s="35" t="s">
        <v>15689</v>
      </c>
      <c r="B4616" s="35" t="s">
        <v>15690</v>
      </c>
      <c r="C4616" s="35" t="s">
        <v>15691</v>
      </c>
      <c r="D4616" s="34"/>
      <c r="E4616" s="34"/>
      <c r="F4616" s="34"/>
      <c r="G4616" s="34"/>
    </row>
    <row r="4617" spans="1:7" x14ac:dyDescent="0.2">
      <c r="A4617" s="35" t="s">
        <v>15692</v>
      </c>
      <c r="B4617" s="35" t="s">
        <v>15693</v>
      </c>
      <c r="C4617" s="35" t="s">
        <v>15694</v>
      </c>
      <c r="D4617" s="34"/>
      <c r="E4617" s="34"/>
      <c r="F4617" s="34"/>
      <c r="G4617" s="34"/>
    </row>
    <row r="4618" spans="1:7" x14ac:dyDescent="0.2">
      <c r="A4618" s="35" t="s">
        <v>15695</v>
      </c>
      <c r="B4618" s="35" t="s">
        <v>15696</v>
      </c>
      <c r="C4618" s="35" t="s">
        <v>15697</v>
      </c>
      <c r="D4618" s="34"/>
      <c r="E4618" s="34"/>
      <c r="F4618" s="34"/>
      <c r="G4618" s="34"/>
    </row>
    <row r="4619" spans="1:7" x14ac:dyDescent="0.2">
      <c r="A4619" s="35" t="s">
        <v>15698</v>
      </c>
      <c r="B4619" s="35" t="s">
        <v>15699</v>
      </c>
      <c r="C4619" s="35" t="s">
        <v>15700</v>
      </c>
      <c r="D4619" s="34"/>
      <c r="E4619" s="34"/>
      <c r="F4619" s="34"/>
      <c r="G4619" s="34"/>
    </row>
    <row r="4620" spans="1:7" x14ac:dyDescent="0.2">
      <c r="A4620" s="35" t="s">
        <v>15701</v>
      </c>
      <c r="B4620" s="35" t="s">
        <v>15702</v>
      </c>
      <c r="C4620" s="35" t="s">
        <v>15703</v>
      </c>
      <c r="D4620" s="34"/>
      <c r="E4620" s="34"/>
      <c r="F4620" s="34"/>
      <c r="G4620" s="34"/>
    </row>
    <row r="4621" spans="1:7" x14ac:dyDescent="0.2">
      <c r="A4621" s="35" t="s">
        <v>15704</v>
      </c>
      <c r="B4621" s="35" t="s">
        <v>15705</v>
      </c>
      <c r="C4621" s="35" t="s">
        <v>15706</v>
      </c>
      <c r="D4621" s="34"/>
      <c r="E4621" s="34"/>
      <c r="F4621" s="34"/>
      <c r="G4621" s="34"/>
    </row>
    <row r="4622" spans="1:7" x14ac:dyDescent="0.2">
      <c r="A4622" s="35" t="s">
        <v>15707</v>
      </c>
      <c r="B4622" s="35" t="s">
        <v>15708</v>
      </c>
      <c r="C4622" s="35" t="s">
        <v>15709</v>
      </c>
      <c r="D4622" s="34"/>
      <c r="E4622" s="34"/>
      <c r="F4622" s="34"/>
      <c r="G4622" s="34"/>
    </row>
    <row r="4623" spans="1:7" x14ac:dyDescent="0.2">
      <c r="A4623" s="35" t="s">
        <v>15710</v>
      </c>
      <c r="B4623" s="35" t="s">
        <v>15711</v>
      </c>
      <c r="C4623" s="35" t="s">
        <v>15712</v>
      </c>
      <c r="D4623" s="34"/>
      <c r="E4623" s="34"/>
      <c r="F4623" s="34"/>
      <c r="G4623" s="34"/>
    </row>
    <row r="4624" spans="1:7" x14ac:dyDescent="0.2">
      <c r="A4624" s="35" t="s">
        <v>15713</v>
      </c>
      <c r="B4624" s="35" t="s">
        <v>15714</v>
      </c>
      <c r="C4624" s="35" t="s">
        <v>15715</v>
      </c>
      <c r="D4624" s="34"/>
      <c r="E4624" s="34"/>
      <c r="F4624" s="34"/>
      <c r="G4624" s="34"/>
    </row>
    <row r="4625" spans="1:7" x14ac:dyDescent="0.2">
      <c r="A4625" s="35" t="s">
        <v>8583</v>
      </c>
      <c r="B4625" s="35" t="s">
        <v>15716</v>
      </c>
      <c r="C4625" s="35" t="s">
        <v>15717</v>
      </c>
      <c r="D4625" s="34"/>
      <c r="E4625" s="34"/>
      <c r="F4625" s="34"/>
      <c r="G4625" s="34"/>
    </row>
    <row r="4626" spans="1:7" x14ac:dyDescent="0.2">
      <c r="A4626" s="35" t="s">
        <v>15718</v>
      </c>
      <c r="B4626" s="35" t="s">
        <v>15719</v>
      </c>
      <c r="C4626" s="35" t="s">
        <v>15720</v>
      </c>
      <c r="D4626" s="34"/>
      <c r="E4626" s="34"/>
      <c r="F4626" s="34"/>
      <c r="G4626" s="34"/>
    </row>
    <row r="4627" spans="1:7" x14ac:dyDescent="0.2">
      <c r="A4627" s="35" t="s">
        <v>15721</v>
      </c>
      <c r="B4627" s="35" t="s">
        <v>15722</v>
      </c>
      <c r="C4627" s="35" t="s">
        <v>15723</v>
      </c>
      <c r="D4627" s="34"/>
      <c r="E4627" s="34"/>
      <c r="F4627" s="34"/>
      <c r="G4627" s="34"/>
    </row>
    <row r="4628" spans="1:7" x14ac:dyDescent="0.2">
      <c r="A4628" s="35" t="s">
        <v>6289</v>
      </c>
      <c r="B4628" s="35" t="s">
        <v>15724</v>
      </c>
      <c r="C4628" s="35" t="s">
        <v>15725</v>
      </c>
      <c r="D4628" s="34"/>
      <c r="E4628" s="34"/>
      <c r="F4628" s="34"/>
      <c r="G4628" s="34"/>
    </row>
    <row r="4629" spans="1:7" x14ac:dyDescent="0.2">
      <c r="A4629" s="35" t="s">
        <v>15726</v>
      </c>
      <c r="B4629" s="35" t="s">
        <v>10438</v>
      </c>
      <c r="C4629" s="35" t="s">
        <v>15727</v>
      </c>
      <c r="D4629" s="34"/>
      <c r="E4629" s="34"/>
      <c r="F4629" s="34"/>
      <c r="G4629" s="34"/>
    </row>
    <row r="4630" spans="1:7" x14ac:dyDescent="0.2">
      <c r="A4630" s="35" t="s">
        <v>15728</v>
      </c>
      <c r="B4630" s="35" t="s">
        <v>15729</v>
      </c>
      <c r="C4630" s="35" t="s">
        <v>15730</v>
      </c>
      <c r="D4630" s="34"/>
      <c r="E4630" s="34"/>
      <c r="F4630" s="34"/>
      <c r="G4630" s="34"/>
    </row>
    <row r="4631" spans="1:7" x14ac:dyDescent="0.2">
      <c r="A4631" s="35" t="s">
        <v>15731</v>
      </c>
      <c r="B4631" s="35" t="s">
        <v>15732</v>
      </c>
      <c r="C4631" s="35" t="s">
        <v>15733</v>
      </c>
      <c r="D4631" s="34"/>
      <c r="E4631" s="34"/>
      <c r="F4631" s="34"/>
      <c r="G4631" s="34"/>
    </row>
    <row r="4632" spans="1:7" x14ac:dyDescent="0.2">
      <c r="A4632" s="35" t="s">
        <v>15734</v>
      </c>
      <c r="B4632" s="35" t="s">
        <v>15735</v>
      </c>
      <c r="C4632" s="35" t="s">
        <v>15736</v>
      </c>
      <c r="D4632" s="34"/>
      <c r="E4632" s="34"/>
      <c r="F4632" s="34"/>
      <c r="G4632" s="34"/>
    </row>
    <row r="4633" spans="1:7" x14ac:dyDescent="0.2">
      <c r="A4633" s="35" t="s">
        <v>15737</v>
      </c>
      <c r="B4633" s="35" t="s">
        <v>15738</v>
      </c>
      <c r="C4633" s="35" t="s">
        <v>15739</v>
      </c>
      <c r="D4633" s="34"/>
      <c r="E4633" s="34"/>
      <c r="F4633" s="34"/>
      <c r="G4633" s="34"/>
    </row>
    <row r="4634" spans="1:7" x14ac:dyDescent="0.2">
      <c r="A4634" s="35" t="s">
        <v>15740</v>
      </c>
      <c r="B4634" s="35" t="s">
        <v>15741</v>
      </c>
      <c r="C4634" s="35" t="s">
        <v>15742</v>
      </c>
      <c r="D4634" s="34"/>
      <c r="E4634" s="34"/>
      <c r="F4634" s="34"/>
      <c r="G4634" s="34"/>
    </row>
    <row r="4635" spans="1:7" x14ac:dyDescent="0.2">
      <c r="A4635" s="35" t="s">
        <v>15743</v>
      </c>
      <c r="B4635" s="35" t="s">
        <v>15744</v>
      </c>
      <c r="C4635" s="35" t="s">
        <v>15745</v>
      </c>
      <c r="D4635" s="34"/>
      <c r="E4635" s="34"/>
      <c r="F4635" s="34"/>
      <c r="G4635" s="34"/>
    </row>
    <row r="4636" spans="1:7" x14ac:dyDescent="0.2">
      <c r="A4636" s="35" t="s">
        <v>15746</v>
      </c>
      <c r="B4636" s="35" t="s">
        <v>15747</v>
      </c>
      <c r="C4636" s="35" t="s">
        <v>15748</v>
      </c>
      <c r="D4636" s="34"/>
      <c r="E4636" s="34"/>
      <c r="F4636" s="34"/>
      <c r="G4636" s="34"/>
    </row>
    <row r="4637" spans="1:7" x14ac:dyDescent="0.2">
      <c r="A4637" s="35" t="s">
        <v>6111</v>
      </c>
      <c r="B4637" s="35" t="s">
        <v>15749</v>
      </c>
      <c r="C4637" s="35" t="s">
        <v>15750</v>
      </c>
      <c r="D4637" s="34"/>
      <c r="E4637" s="34"/>
      <c r="F4637" s="34"/>
      <c r="G4637" s="34"/>
    </row>
    <row r="4638" spans="1:7" x14ac:dyDescent="0.2">
      <c r="A4638" s="35" t="s">
        <v>15751</v>
      </c>
      <c r="B4638" s="35" t="s">
        <v>15752</v>
      </c>
      <c r="C4638" s="35" t="s">
        <v>15753</v>
      </c>
      <c r="D4638" s="34"/>
      <c r="E4638" s="34"/>
      <c r="F4638" s="34"/>
      <c r="G4638" s="34"/>
    </row>
    <row r="4639" spans="1:7" x14ac:dyDescent="0.2">
      <c r="A4639" s="35" t="s">
        <v>15754</v>
      </c>
      <c r="B4639" s="35" t="s">
        <v>15755</v>
      </c>
      <c r="C4639" s="35" t="s">
        <v>15756</v>
      </c>
      <c r="D4639" s="34"/>
      <c r="E4639" s="34"/>
      <c r="F4639" s="34"/>
      <c r="G4639" s="34"/>
    </row>
    <row r="4640" spans="1:7" x14ac:dyDescent="0.2">
      <c r="A4640" s="35" t="s">
        <v>15757</v>
      </c>
      <c r="B4640" s="35" t="s">
        <v>15758</v>
      </c>
      <c r="C4640" s="35" t="s">
        <v>15759</v>
      </c>
      <c r="D4640" s="34"/>
      <c r="E4640" s="34"/>
      <c r="F4640" s="34"/>
      <c r="G4640" s="34"/>
    </row>
    <row r="4641" spans="1:7" x14ac:dyDescent="0.2">
      <c r="A4641" s="35" t="s">
        <v>15760</v>
      </c>
      <c r="B4641" s="35" t="s">
        <v>491</v>
      </c>
      <c r="C4641" s="35" t="s">
        <v>15761</v>
      </c>
      <c r="D4641" s="34"/>
      <c r="E4641" s="34"/>
      <c r="F4641" s="34"/>
      <c r="G4641" s="34"/>
    </row>
    <row r="4642" spans="1:7" x14ac:dyDescent="0.2">
      <c r="A4642" s="35" t="s">
        <v>15762</v>
      </c>
      <c r="B4642" s="35" t="s">
        <v>15763</v>
      </c>
      <c r="C4642" s="35" t="s">
        <v>15764</v>
      </c>
      <c r="D4642" s="34"/>
      <c r="E4642" s="34"/>
      <c r="F4642" s="34"/>
      <c r="G4642" s="34"/>
    </row>
    <row r="4643" spans="1:7" x14ac:dyDescent="0.2">
      <c r="A4643" s="35" t="s">
        <v>15765</v>
      </c>
      <c r="B4643" s="35" t="s">
        <v>15766</v>
      </c>
      <c r="C4643" s="35" t="s">
        <v>15767</v>
      </c>
      <c r="D4643" s="34"/>
      <c r="E4643" s="34"/>
      <c r="F4643" s="34"/>
      <c r="G4643" s="34"/>
    </row>
    <row r="4644" spans="1:7" x14ac:dyDescent="0.2">
      <c r="A4644" s="35" t="s">
        <v>15768</v>
      </c>
      <c r="B4644" s="35" t="s">
        <v>15769</v>
      </c>
      <c r="C4644" s="35" t="s">
        <v>15770</v>
      </c>
      <c r="D4644" s="34"/>
      <c r="E4644" s="34"/>
      <c r="F4644" s="34"/>
      <c r="G4644" s="34"/>
    </row>
    <row r="4645" spans="1:7" x14ac:dyDescent="0.2">
      <c r="A4645" s="35" t="s">
        <v>15771</v>
      </c>
      <c r="B4645" s="35" t="s">
        <v>15772</v>
      </c>
      <c r="C4645" s="35" t="s">
        <v>15773</v>
      </c>
      <c r="D4645" s="34"/>
      <c r="E4645" s="34"/>
      <c r="F4645" s="34"/>
      <c r="G4645" s="34"/>
    </row>
    <row r="4646" spans="1:7" x14ac:dyDescent="0.2">
      <c r="A4646" s="35" t="s">
        <v>15774</v>
      </c>
      <c r="B4646" s="35" t="s">
        <v>15775</v>
      </c>
      <c r="C4646" s="35" t="s">
        <v>15776</v>
      </c>
      <c r="D4646" s="34"/>
      <c r="E4646" s="34"/>
      <c r="F4646" s="34"/>
      <c r="G4646" s="34"/>
    </row>
    <row r="4647" spans="1:7" x14ac:dyDescent="0.2">
      <c r="A4647" s="35" t="s">
        <v>15777</v>
      </c>
      <c r="B4647" s="35" t="s">
        <v>15778</v>
      </c>
      <c r="C4647" s="35" t="s">
        <v>15779</v>
      </c>
      <c r="D4647" s="34"/>
      <c r="E4647" s="34"/>
      <c r="F4647" s="34"/>
      <c r="G4647" s="34"/>
    </row>
    <row r="4648" spans="1:7" x14ac:dyDescent="0.2">
      <c r="A4648" s="35" t="s">
        <v>15780</v>
      </c>
      <c r="B4648" s="35" t="s">
        <v>15781</v>
      </c>
      <c r="C4648" s="35" t="s">
        <v>15782</v>
      </c>
      <c r="D4648" s="34"/>
      <c r="E4648" s="34"/>
      <c r="F4648" s="34"/>
      <c r="G4648" s="34"/>
    </row>
    <row r="4649" spans="1:7" x14ac:dyDescent="0.2">
      <c r="A4649" s="35" t="s">
        <v>15783</v>
      </c>
      <c r="B4649" s="35" t="s">
        <v>15784</v>
      </c>
      <c r="C4649" s="35" t="s">
        <v>15785</v>
      </c>
      <c r="D4649" s="34"/>
      <c r="E4649" s="34"/>
      <c r="F4649" s="34"/>
      <c r="G4649" s="34"/>
    </row>
    <row r="4650" spans="1:7" x14ac:dyDescent="0.2">
      <c r="A4650" s="35" t="s">
        <v>15786</v>
      </c>
      <c r="B4650" s="35" t="s">
        <v>15787</v>
      </c>
      <c r="C4650" s="35" t="s">
        <v>15788</v>
      </c>
      <c r="D4650" s="34"/>
      <c r="E4650" s="34"/>
      <c r="F4650" s="34"/>
      <c r="G4650" s="34"/>
    </row>
    <row r="4651" spans="1:7" x14ac:dyDescent="0.2">
      <c r="A4651" s="35" t="s">
        <v>15789</v>
      </c>
      <c r="B4651" s="35" t="s">
        <v>15790</v>
      </c>
      <c r="C4651" s="35" t="s">
        <v>15791</v>
      </c>
      <c r="D4651" s="34"/>
      <c r="E4651" s="34"/>
      <c r="F4651" s="34"/>
      <c r="G4651" s="34"/>
    </row>
    <row r="4652" spans="1:7" x14ac:dyDescent="0.2">
      <c r="A4652" s="35" t="s">
        <v>15792</v>
      </c>
      <c r="B4652" s="35" t="s">
        <v>15793</v>
      </c>
      <c r="C4652" s="35" t="s">
        <v>15794</v>
      </c>
      <c r="D4652" s="34"/>
      <c r="E4652" s="34"/>
      <c r="F4652" s="34"/>
      <c r="G4652" s="34"/>
    </row>
    <row r="4653" spans="1:7" x14ac:dyDescent="0.2">
      <c r="A4653" s="35" t="s">
        <v>15795</v>
      </c>
      <c r="B4653" s="35" t="s">
        <v>15796</v>
      </c>
      <c r="C4653" s="35" t="s">
        <v>15797</v>
      </c>
      <c r="D4653" s="34"/>
      <c r="E4653" s="34"/>
      <c r="F4653" s="34"/>
      <c r="G4653" s="34"/>
    </row>
    <row r="4654" spans="1:7" x14ac:dyDescent="0.2">
      <c r="A4654" s="35" t="s">
        <v>15798</v>
      </c>
      <c r="B4654" s="35" t="s">
        <v>15799</v>
      </c>
      <c r="C4654" s="35" t="s">
        <v>15800</v>
      </c>
      <c r="D4654" s="34"/>
      <c r="E4654" s="34"/>
      <c r="F4654" s="34"/>
      <c r="G4654" s="34"/>
    </row>
    <row r="4655" spans="1:7" x14ac:dyDescent="0.2">
      <c r="A4655" s="35" t="s">
        <v>15801</v>
      </c>
      <c r="B4655" s="35" t="s">
        <v>15802</v>
      </c>
      <c r="C4655" s="35" t="s">
        <v>15803</v>
      </c>
      <c r="D4655" s="34"/>
      <c r="E4655" s="34"/>
      <c r="F4655" s="34"/>
      <c r="G4655" s="34"/>
    </row>
    <row r="4656" spans="1:7" x14ac:dyDescent="0.2">
      <c r="A4656" s="35" t="s">
        <v>15804</v>
      </c>
      <c r="B4656" s="35" t="s">
        <v>15805</v>
      </c>
      <c r="C4656" s="35" t="s">
        <v>15806</v>
      </c>
      <c r="D4656" s="34"/>
      <c r="E4656" s="34"/>
      <c r="F4656" s="34"/>
      <c r="G4656" s="34"/>
    </row>
    <row r="4657" spans="1:7" x14ac:dyDescent="0.2">
      <c r="A4657" s="35" t="s">
        <v>15807</v>
      </c>
      <c r="B4657" s="35" t="s">
        <v>15808</v>
      </c>
      <c r="C4657" s="35" t="s">
        <v>15809</v>
      </c>
      <c r="D4657" s="34"/>
      <c r="E4657" s="34"/>
      <c r="F4657" s="34"/>
      <c r="G4657" s="34"/>
    </row>
    <row r="4658" spans="1:7" x14ac:dyDescent="0.2">
      <c r="A4658" s="35" t="s">
        <v>15810</v>
      </c>
      <c r="B4658" s="35" t="s">
        <v>15811</v>
      </c>
      <c r="C4658" s="35" t="s">
        <v>15812</v>
      </c>
      <c r="D4658" s="34"/>
      <c r="E4658" s="34"/>
      <c r="F4658" s="34"/>
      <c r="G4658" s="34"/>
    </row>
    <row r="4659" spans="1:7" x14ac:dyDescent="0.2">
      <c r="A4659" s="35" t="s">
        <v>15813</v>
      </c>
      <c r="B4659" s="35" t="s">
        <v>15814</v>
      </c>
      <c r="C4659" s="35" t="s">
        <v>15815</v>
      </c>
      <c r="D4659" s="34"/>
      <c r="E4659" s="34"/>
      <c r="F4659" s="34"/>
      <c r="G4659" s="34"/>
    </row>
    <row r="4660" spans="1:7" x14ac:dyDescent="0.2">
      <c r="A4660" s="35" t="s">
        <v>15816</v>
      </c>
      <c r="B4660" s="35" t="s">
        <v>15817</v>
      </c>
      <c r="C4660" s="35" t="s">
        <v>15818</v>
      </c>
      <c r="D4660" s="34"/>
      <c r="E4660" s="34"/>
      <c r="F4660" s="34"/>
      <c r="G4660" s="34"/>
    </row>
    <row r="4661" spans="1:7" x14ac:dyDescent="0.2">
      <c r="A4661" s="35" t="s">
        <v>15819</v>
      </c>
      <c r="B4661" s="35" t="s">
        <v>15820</v>
      </c>
      <c r="C4661" s="35" t="s">
        <v>15821</v>
      </c>
      <c r="D4661" s="34"/>
      <c r="E4661" s="34"/>
      <c r="F4661" s="34"/>
      <c r="G4661" s="34"/>
    </row>
    <row r="4662" spans="1:7" x14ac:dyDescent="0.2">
      <c r="A4662" s="35" t="s">
        <v>9175</v>
      </c>
      <c r="B4662" s="35" t="s">
        <v>15822</v>
      </c>
      <c r="C4662" s="35" t="s">
        <v>15823</v>
      </c>
      <c r="D4662" s="34"/>
      <c r="E4662" s="34"/>
      <c r="F4662" s="34"/>
      <c r="G4662" s="34"/>
    </row>
    <row r="4663" spans="1:7" x14ac:dyDescent="0.2">
      <c r="A4663" s="35" t="s">
        <v>15824</v>
      </c>
      <c r="B4663" s="35" t="s">
        <v>15825</v>
      </c>
      <c r="C4663" s="35" t="s">
        <v>15826</v>
      </c>
      <c r="D4663" s="34"/>
      <c r="E4663" s="34"/>
      <c r="F4663" s="34"/>
      <c r="G4663" s="34"/>
    </row>
    <row r="4664" spans="1:7" x14ac:dyDescent="0.2">
      <c r="A4664" s="35" t="s">
        <v>15827</v>
      </c>
      <c r="B4664" s="35" t="s">
        <v>12963</v>
      </c>
      <c r="C4664" s="35" t="s">
        <v>15828</v>
      </c>
      <c r="D4664" s="34"/>
      <c r="E4664" s="34"/>
      <c r="F4664" s="34"/>
      <c r="G4664" s="34"/>
    </row>
    <row r="4665" spans="1:7" x14ac:dyDescent="0.2">
      <c r="A4665" s="35" t="s">
        <v>9410</v>
      </c>
      <c r="B4665" s="35" t="s">
        <v>15829</v>
      </c>
      <c r="C4665" s="35" t="s">
        <v>15830</v>
      </c>
      <c r="D4665" s="34"/>
      <c r="E4665" s="34"/>
      <c r="F4665" s="34"/>
      <c r="G4665" s="34"/>
    </row>
    <row r="4666" spans="1:7" x14ac:dyDescent="0.2">
      <c r="A4666" s="35" t="s">
        <v>15831</v>
      </c>
      <c r="B4666" s="35" t="s">
        <v>15832</v>
      </c>
      <c r="C4666" s="35" t="s">
        <v>15833</v>
      </c>
      <c r="D4666" s="34"/>
      <c r="E4666" s="34"/>
      <c r="F4666" s="34"/>
      <c r="G4666" s="34"/>
    </row>
    <row r="4667" spans="1:7" x14ac:dyDescent="0.2">
      <c r="A4667" s="35" t="s">
        <v>15834</v>
      </c>
      <c r="B4667" s="35" t="s">
        <v>15835</v>
      </c>
      <c r="C4667" s="35" t="s">
        <v>15836</v>
      </c>
      <c r="D4667" s="34"/>
      <c r="E4667" s="34"/>
      <c r="F4667" s="34"/>
      <c r="G4667" s="34"/>
    </row>
    <row r="4668" spans="1:7" x14ac:dyDescent="0.2">
      <c r="A4668" s="35" t="s">
        <v>15837</v>
      </c>
      <c r="B4668" s="35" t="s">
        <v>15838</v>
      </c>
      <c r="C4668" s="35" t="s">
        <v>15839</v>
      </c>
      <c r="D4668" s="34"/>
      <c r="E4668" s="34"/>
      <c r="F4668" s="34"/>
      <c r="G4668" s="34"/>
    </row>
    <row r="4669" spans="1:7" x14ac:dyDescent="0.2">
      <c r="A4669" s="35" t="s">
        <v>15840</v>
      </c>
      <c r="B4669" s="35" t="s">
        <v>15841</v>
      </c>
      <c r="C4669" s="35" t="s">
        <v>15842</v>
      </c>
      <c r="D4669" s="34"/>
      <c r="E4669" s="34"/>
      <c r="F4669" s="34"/>
      <c r="G4669" s="34"/>
    </row>
    <row r="4670" spans="1:7" x14ac:dyDescent="0.2">
      <c r="A4670" s="35" t="s">
        <v>15843</v>
      </c>
      <c r="B4670" s="35" t="s">
        <v>15844</v>
      </c>
      <c r="C4670" s="35" t="s">
        <v>15845</v>
      </c>
      <c r="D4670" s="34"/>
      <c r="E4670" s="34"/>
      <c r="F4670" s="34"/>
      <c r="G4670" s="34"/>
    </row>
    <row r="4671" spans="1:7" x14ac:dyDescent="0.2">
      <c r="A4671" s="35" t="s">
        <v>15846</v>
      </c>
      <c r="B4671" s="35" t="s">
        <v>15847</v>
      </c>
      <c r="C4671" s="35" t="s">
        <v>15848</v>
      </c>
      <c r="D4671" s="34"/>
      <c r="E4671" s="34"/>
      <c r="F4671" s="34"/>
      <c r="G4671" s="34"/>
    </row>
    <row r="4672" spans="1:7" x14ac:dyDescent="0.2">
      <c r="A4672" s="35" t="s">
        <v>15849</v>
      </c>
      <c r="B4672" s="35" t="s">
        <v>13940</v>
      </c>
      <c r="C4672" s="35" t="s">
        <v>15850</v>
      </c>
      <c r="D4672" s="34"/>
      <c r="E4672" s="34"/>
      <c r="F4672" s="34"/>
      <c r="G4672" s="34"/>
    </row>
    <row r="4673" spans="1:7" x14ac:dyDescent="0.2">
      <c r="A4673" s="35" t="s">
        <v>15851</v>
      </c>
      <c r="B4673" s="35" t="s">
        <v>15852</v>
      </c>
      <c r="C4673" s="35" t="s">
        <v>15853</v>
      </c>
      <c r="D4673" s="34"/>
      <c r="E4673" s="34"/>
      <c r="F4673" s="34"/>
      <c r="G4673" s="34"/>
    </row>
    <row r="4674" spans="1:7" x14ac:dyDescent="0.2">
      <c r="A4674" s="35" t="s">
        <v>15854</v>
      </c>
      <c r="B4674" s="35" t="s">
        <v>7622</v>
      </c>
      <c r="C4674" s="35" t="s">
        <v>15855</v>
      </c>
      <c r="D4674" s="34"/>
      <c r="E4674" s="34"/>
      <c r="F4674" s="34"/>
      <c r="G4674" s="34"/>
    </row>
    <row r="4675" spans="1:7" x14ac:dyDescent="0.2">
      <c r="A4675" s="35" t="s">
        <v>15856</v>
      </c>
      <c r="B4675" s="35" t="s">
        <v>15857</v>
      </c>
      <c r="C4675" s="35" t="s">
        <v>15858</v>
      </c>
      <c r="D4675" s="34"/>
      <c r="E4675" s="34"/>
      <c r="F4675" s="34"/>
      <c r="G4675" s="34"/>
    </row>
    <row r="4676" spans="1:7" x14ac:dyDescent="0.2">
      <c r="A4676" s="35" t="s">
        <v>15859</v>
      </c>
      <c r="B4676" s="35" t="s">
        <v>9307</v>
      </c>
      <c r="C4676" s="35" t="s">
        <v>15860</v>
      </c>
      <c r="D4676" s="34"/>
      <c r="E4676" s="34"/>
      <c r="F4676" s="34"/>
      <c r="G4676" s="34"/>
    </row>
    <row r="4677" spans="1:7" x14ac:dyDescent="0.2">
      <c r="A4677" s="35" t="s">
        <v>15861</v>
      </c>
      <c r="B4677" s="35" t="s">
        <v>15862</v>
      </c>
      <c r="C4677" s="35" t="s">
        <v>15863</v>
      </c>
      <c r="D4677" s="34"/>
      <c r="E4677" s="34"/>
      <c r="F4677" s="34"/>
      <c r="G4677" s="34"/>
    </row>
    <row r="4678" spans="1:7" x14ac:dyDescent="0.2">
      <c r="A4678" s="35" t="s">
        <v>15864</v>
      </c>
      <c r="B4678" s="35" t="s">
        <v>15865</v>
      </c>
      <c r="C4678" s="35" t="s">
        <v>15866</v>
      </c>
      <c r="D4678" s="34"/>
      <c r="E4678" s="34"/>
      <c r="F4678" s="34"/>
      <c r="G4678" s="34"/>
    </row>
    <row r="4679" spans="1:7" x14ac:dyDescent="0.2">
      <c r="A4679" s="35" t="s">
        <v>13219</v>
      </c>
      <c r="B4679" s="35" t="s">
        <v>15867</v>
      </c>
      <c r="C4679" s="35" t="s">
        <v>15868</v>
      </c>
      <c r="D4679" s="34"/>
      <c r="E4679" s="34"/>
      <c r="F4679" s="34"/>
      <c r="G4679" s="34"/>
    </row>
    <row r="4680" spans="1:7" x14ac:dyDescent="0.2">
      <c r="A4680" s="35" t="s">
        <v>15869</v>
      </c>
      <c r="B4680" s="35" t="s">
        <v>15870</v>
      </c>
      <c r="C4680" s="35" t="s">
        <v>15871</v>
      </c>
      <c r="D4680" s="34"/>
      <c r="E4680" s="34"/>
      <c r="F4680" s="34"/>
      <c r="G4680" s="34"/>
    </row>
    <row r="4681" spans="1:7" x14ac:dyDescent="0.2">
      <c r="A4681" s="35" t="s">
        <v>15872</v>
      </c>
      <c r="B4681" s="35" t="s">
        <v>15873</v>
      </c>
      <c r="C4681" s="35" t="s">
        <v>15874</v>
      </c>
      <c r="D4681" s="34"/>
      <c r="E4681" s="34"/>
      <c r="F4681" s="34"/>
      <c r="G4681" s="34"/>
    </row>
    <row r="4682" spans="1:7" x14ac:dyDescent="0.2">
      <c r="A4682" s="35" t="s">
        <v>15875</v>
      </c>
      <c r="B4682" s="35" t="s">
        <v>15876</v>
      </c>
      <c r="C4682" s="35" t="s">
        <v>15877</v>
      </c>
      <c r="D4682" s="34"/>
      <c r="E4682" s="34"/>
      <c r="F4682" s="34"/>
      <c r="G4682" s="34"/>
    </row>
    <row r="4683" spans="1:7" x14ac:dyDescent="0.2">
      <c r="A4683" s="35" t="s">
        <v>15878</v>
      </c>
      <c r="B4683" s="35" t="s">
        <v>3994</v>
      </c>
      <c r="C4683" s="35" t="s">
        <v>15879</v>
      </c>
      <c r="D4683" s="34"/>
      <c r="E4683" s="34"/>
      <c r="F4683" s="34"/>
      <c r="G4683" s="34"/>
    </row>
    <row r="4684" spans="1:7" x14ac:dyDescent="0.2">
      <c r="A4684" s="35" t="s">
        <v>15880</v>
      </c>
      <c r="B4684" s="35" t="s">
        <v>15881</v>
      </c>
      <c r="C4684" s="35" t="s">
        <v>15882</v>
      </c>
      <c r="D4684" s="34"/>
      <c r="E4684" s="34"/>
      <c r="F4684" s="34"/>
      <c r="G4684" s="34"/>
    </row>
    <row r="4685" spans="1:7" x14ac:dyDescent="0.2">
      <c r="A4685" s="35" t="s">
        <v>15883</v>
      </c>
      <c r="B4685" s="35" t="s">
        <v>12383</v>
      </c>
      <c r="C4685" s="35" t="s">
        <v>15884</v>
      </c>
      <c r="D4685" s="34"/>
      <c r="E4685" s="34"/>
      <c r="F4685" s="34"/>
      <c r="G4685" s="34"/>
    </row>
    <row r="4686" spans="1:7" x14ac:dyDescent="0.2">
      <c r="A4686" s="35" t="s">
        <v>15885</v>
      </c>
      <c r="B4686" s="35" t="s">
        <v>15886</v>
      </c>
      <c r="C4686" s="35" t="s">
        <v>15887</v>
      </c>
      <c r="D4686" s="34"/>
      <c r="E4686" s="34"/>
      <c r="F4686" s="34"/>
      <c r="G4686" s="34"/>
    </row>
    <row r="4687" spans="1:7" x14ac:dyDescent="0.2">
      <c r="A4687" s="35" t="s">
        <v>15888</v>
      </c>
      <c r="B4687" s="35" t="s">
        <v>15889</v>
      </c>
      <c r="C4687" s="35" t="s">
        <v>15890</v>
      </c>
      <c r="D4687" s="34"/>
      <c r="E4687" s="34"/>
      <c r="F4687" s="34"/>
      <c r="G4687" s="34"/>
    </row>
    <row r="4688" spans="1:7" x14ac:dyDescent="0.2">
      <c r="A4688" s="35" t="s">
        <v>15891</v>
      </c>
      <c r="B4688" s="35" t="s">
        <v>15892</v>
      </c>
      <c r="C4688" s="35" t="s">
        <v>15893</v>
      </c>
      <c r="D4688" s="34"/>
      <c r="E4688" s="34"/>
      <c r="F4688" s="34"/>
      <c r="G4688" s="34"/>
    </row>
    <row r="4689" spans="1:7" x14ac:dyDescent="0.2">
      <c r="A4689" s="35" t="s">
        <v>15894</v>
      </c>
      <c r="B4689" s="35" t="s">
        <v>15895</v>
      </c>
      <c r="C4689" s="35" t="s">
        <v>15896</v>
      </c>
      <c r="D4689" s="34"/>
      <c r="E4689" s="34"/>
      <c r="F4689" s="34"/>
      <c r="G4689" s="34"/>
    </row>
    <row r="4690" spans="1:7" x14ac:dyDescent="0.2">
      <c r="A4690" s="35" t="s">
        <v>9772</v>
      </c>
      <c r="B4690" s="35" t="s">
        <v>15897</v>
      </c>
      <c r="C4690" s="35" t="s">
        <v>15898</v>
      </c>
      <c r="D4690" s="34"/>
      <c r="E4690" s="34"/>
      <c r="F4690" s="34"/>
      <c r="G4690" s="34"/>
    </row>
    <row r="4691" spans="1:7" x14ac:dyDescent="0.2">
      <c r="A4691" s="35" t="s">
        <v>15899</v>
      </c>
      <c r="B4691" s="35" t="s">
        <v>15900</v>
      </c>
      <c r="C4691" s="35" t="s">
        <v>15901</v>
      </c>
      <c r="D4691" s="34"/>
      <c r="E4691" s="34"/>
      <c r="F4691" s="34"/>
      <c r="G4691" s="34"/>
    </row>
    <row r="4692" spans="1:7" x14ac:dyDescent="0.2">
      <c r="A4692" s="35" t="s">
        <v>15902</v>
      </c>
      <c r="B4692" s="35" t="s">
        <v>6764</v>
      </c>
      <c r="C4692" s="35" t="s">
        <v>15903</v>
      </c>
      <c r="D4692" s="34"/>
      <c r="E4692" s="34"/>
      <c r="F4692" s="34"/>
      <c r="G4692" s="34"/>
    </row>
    <row r="4693" spans="1:7" x14ac:dyDescent="0.2">
      <c r="A4693" s="35" t="s">
        <v>15904</v>
      </c>
      <c r="B4693" s="35" t="s">
        <v>15905</v>
      </c>
      <c r="C4693" s="35" t="s">
        <v>15906</v>
      </c>
      <c r="D4693" s="34"/>
      <c r="E4693" s="34"/>
      <c r="F4693" s="34"/>
      <c r="G4693" s="34"/>
    </row>
    <row r="4694" spans="1:7" x14ac:dyDescent="0.2">
      <c r="A4694" s="35" t="s">
        <v>15907</v>
      </c>
      <c r="B4694" s="35" t="s">
        <v>7987</v>
      </c>
      <c r="C4694" s="35" t="s">
        <v>15908</v>
      </c>
      <c r="D4694" s="34"/>
      <c r="E4694" s="34"/>
      <c r="F4694" s="34"/>
      <c r="G4694" s="34"/>
    </row>
    <row r="4695" spans="1:7" x14ac:dyDescent="0.2">
      <c r="A4695" s="35" t="s">
        <v>15909</v>
      </c>
      <c r="B4695" s="35" t="s">
        <v>15910</v>
      </c>
      <c r="C4695" s="35" t="s">
        <v>15911</v>
      </c>
      <c r="D4695" s="34"/>
      <c r="E4695" s="34"/>
      <c r="F4695" s="34"/>
      <c r="G4695" s="34"/>
    </row>
    <row r="4696" spans="1:7" x14ac:dyDescent="0.2">
      <c r="A4696" s="35" t="s">
        <v>15912</v>
      </c>
      <c r="B4696" s="35" t="s">
        <v>15913</v>
      </c>
      <c r="C4696" s="35" t="s">
        <v>15914</v>
      </c>
      <c r="D4696" s="34"/>
      <c r="E4696" s="34"/>
      <c r="F4696" s="34"/>
      <c r="G4696" s="34"/>
    </row>
    <row r="4697" spans="1:7" x14ac:dyDescent="0.2">
      <c r="A4697" s="35" t="s">
        <v>15915</v>
      </c>
      <c r="B4697" s="35" t="s">
        <v>15916</v>
      </c>
      <c r="C4697" s="35" t="s">
        <v>15917</v>
      </c>
      <c r="D4697" s="34"/>
      <c r="E4697" s="34"/>
      <c r="F4697" s="34"/>
      <c r="G4697" s="34"/>
    </row>
    <row r="4698" spans="1:7" x14ac:dyDescent="0.2">
      <c r="A4698" s="35" t="s">
        <v>15918</v>
      </c>
      <c r="B4698" s="35" t="s">
        <v>15919</v>
      </c>
      <c r="C4698" s="35" t="s">
        <v>15920</v>
      </c>
      <c r="D4698" s="34"/>
      <c r="E4698" s="34"/>
      <c r="F4698" s="34"/>
      <c r="G4698" s="34"/>
    </row>
    <row r="4699" spans="1:7" x14ac:dyDescent="0.2">
      <c r="A4699" s="35" t="s">
        <v>15921</v>
      </c>
      <c r="B4699" s="35" t="s">
        <v>15922</v>
      </c>
      <c r="C4699" s="35" t="s">
        <v>15923</v>
      </c>
      <c r="D4699" s="34"/>
      <c r="E4699" s="34"/>
      <c r="F4699" s="34"/>
      <c r="G4699" s="34"/>
    </row>
    <row r="4700" spans="1:7" x14ac:dyDescent="0.2">
      <c r="A4700" s="35" t="s">
        <v>15924</v>
      </c>
      <c r="B4700" s="35" t="s">
        <v>15925</v>
      </c>
      <c r="C4700" s="35" t="s">
        <v>15926</v>
      </c>
      <c r="D4700" s="34"/>
      <c r="E4700" s="34"/>
      <c r="F4700" s="34"/>
      <c r="G4700" s="34"/>
    </row>
    <row r="4701" spans="1:7" x14ac:dyDescent="0.2">
      <c r="A4701" s="35" t="s">
        <v>15927</v>
      </c>
      <c r="B4701" s="35" t="s">
        <v>15928</v>
      </c>
      <c r="C4701" s="35" t="s">
        <v>15929</v>
      </c>
      <c r="D4701" s="34"/>
      <c r="E4701" s="34"/>
      <c r="F4701" s="34"/>
      <c r="G4701" s="34"/>
    </row>
    <row r="4702" spans="1:7" x14ac:dyDescent="0.2">
      <c r="A4702" s="35" t="s">
        <v>15930</v>
      </c>
      <c r="B4702" s="35" t="s">
        <v>15931</v>
      </c>
      <c r="C4702" s="35" t="s">
        <v>15932</v>
      </c>
      <c r="D4702" s="34"/>
      <c r="E4702" s="34"/>
      <c r="F4702" s="34"/>
      <c r="G4702" s="34"/>
    </row>
    <row r="4703" spans="1:7" x14ac:dyDescent="0.2">
      <c r="A4703" s="35" t="s">
        <v>15933</v>
      </c>
      <c r="B4703" s="35" t="s">
        <v>15934</v>
      </c>
      <c r="C4703" s="35" t="s">
        <v>15935</v>
      </c>
      <c r="D4703" s="34"/>
      <c r="E4703" s="34"/>
      <c r="F4703" s="34"/>
      <c r="G4703" s="34"/>
    </row>
    <row r="4704" spans="1:7" x14ac:dyDescent="0.2">
      <c r="A4704" s="35" t="s">
        <v>15936</v>
      </c>
      <c r="B4704" s="35" t="s">
        <v>15937</v>
      </c>
      <c r="C4704" s="35" t="s">
        <v>15938</v>
      </c>
      <c r="D4704" s="34"/>
      <c r="E4704" s="34"/>
      <c r="F4704" s="34"/>
      <c r="G4704" s="34"/>
    </row>
    <row r="4705" spans="1:7" x14ac:dyDescent="0.2">
      <c r="A4705" s="35" t="s">
        <v>15939</v>
      </c>
      <c r="B4705" s="35" t="s">
        <v>15940</v>
      </c>
      <c r="C4705" s="35" t="s">
        <v>15941</v>
      </c>
      <c r="D4705" s="34"/>
      <c r="E4705" s="34"/>
      <c r="F4705" s="34"/>
      <c r="G4705" s="34"/>
    </row>
    <row r="4706" spans="1:7" x14ac:dyDescent="0.2">
      <c r="A4706" s="35" t="s">
        <v>15942</v>
      </c>
      <c r="B4706" s="35" t="s">
        <v>15943</v>
      </c>
      <c r="C4706" s="35" t="s">
        <v>15944</v>
      </c>
      <c r="D4706" s="34"/>
      <c r="E4706" s="34"/>
      <c r="F4706" s="34"/>
      <c r="G4706" s="34"/>
    </row>
    <row r="4707" spans="1:7" x14ac:dyDescent="0.2">
      <c r="A4707" s="35" t="s">
        <v>15945</v>
      </c>
      <c r="B4707" s="35" t="s">
        <v>15946</v>
      </c>
      <c r="C4707" s="35" t="s">
        <v>15947</v>
      </c>
      <c r="D4707" s="34"/>
      <c r="E4707" s="34"/>
      <c r="F4707" s="34"/>
      <c r="G4707" s="34"/>
    </row>
    <row r="4708" spans="1:7" x14ac:dyDescent="0.2">
      <c r="A4708" s="35" t="s">
        <v>15948</v>
      </c>
      <c r="B4708" s="35" t="s">
        <v>15949</v>
      </c>
      <c r="C4708" s="35" t="s">
        <v>15950</v>
      </c>
      <c r="D4708" s="34"/>
      <c r="E4708" s="34"/>
      <c r="F4708" s="34"/>
      <c r="G4708" s="34"/>
    </row>
    <row r="4709" spans="1:7" x14ac:dyDescent="0.2">
      <c r="A4709" s="35" t="s">
        <v>15951</v>
      </c>
      <c r="B4709" s="35" t="s">
        <v>15952</v>
      </c>
      <c r="C4709" s="35" t="s">
        <v>15953</v>
      </c>
      <c r="D4709" s="34"/>
      <c r="E4709" s="34"/>
      <c r="F4709" s="34"/>
      <c r="G4709" s="34"/>
    </row>
    <row r="4710" spans="1:7" x14ac:dyDescent="0.2">
      <c r="A4710" s="35" t="s">
        <v>15954</v>
      </c>
      <c r="B4710" s="35" t="s">
        <v>15955</v>
      </c>
      <c r="C4710" s="35" t="s">
        <v>15956</v>
      </c>
      <c r="D4710" s="34"/>
      <c r="E4710" s="34"/>
      <c r="F4710" s="34"/>
      <c r="G4710" s="34"/>
    </row>
    <row r="4711" spans="1:7" x14ac:dyDescent="0.2">
      <c r="A4711" s="35" t="s">
        <v>15957</v>
      </c>
      <c r="B4711" s="35" t="s">
        <v>15958</v>
      </c>
      <c r="C4711" s="35" t="s">
        <v>15959</v>
      </c>
      <c r="D4711" s="34"/>
      <c r="E4711" s="34"/>
      <c r="F4711" s="34"/>
      <c r="G4711" s="34"/>
    </row>
    <row r="4712" spans="1:7" x14ac:dyDescent="0.2">
      <c r="A4712" s="35" t="s">
        <v>15960</v>
      </c>
      <c r="B4712" s="35" t="s">
        <v>15961</v>
      </c>
      <c r="C4712" s="35" t="s">
        <v>15962</v>
      </c>
      <c r="D4712" s="34"/>
      <c r="E4712" s="34"/>
      <c r="F4712" s="34"/>
      <c r="G4712" s="34"/>
    </row>
    <row r="4713" spans="1:7" x14ac:dyDescent="0.2">
      <c r="A4713" s="35" t="s">
        <v>15963</v>
      </c>
      <c r="B4713" s="35" t="s">
        <v>15964</v>
      </c>
      <c r="C4713" s="35" t="s">
        <v>15965</v>
      </c>
      <c r="D4713" s="34"/>
      <c r="E4713" s="34"/>
      <c r="F4713" s="34"/>
      <c r="G4713" s="34"/>
    </row>
    <row r="4714" spans="1:7" x14ac:dyDescent="0.2">
      <c r="A4714" s="35" t="s">
        <v>15966</v>
      </c>
      <c r="B4714" s="35" t="s">
        <v>15967</v>
      </c>
      <c r="C4714" s="35" t="s">
        <v>15968</v>
      </c>
      <c r="D4714" s="34"/>
      <c r="E4714" s="34"/>
      <c r="F4714" s="34"/>
      <c r="G4714" s="34"/>
    </row>
    <row r="4715" spans="1:7" x14ac:dyDescent="0.2">
      <c r="A4715" s="35" t="s">
        <v>15969</v>
      </c>
      <c r="B4715" s="35" t="s">
        <v>15970</v>
      </c>
      <c r="C4715" s="35" t="s">
        <v>15971</v>
      </c>
      <c r="D4715" s="34"/>
      <c r="E4715" s="34"/>
      <c r="F4715" s="34"/>
      <c r="G4715" s="34"/>
    </row>
    <row r="4716" spans="1:7" x14ac:dyDescent="0.2">
      <c r="A4716" s="35" t="s">
        <v>15972</v>
      </c>
      <c r="B4716" s="35" t="s">
        <v>15973</v>
      </c>
      <c r="C4716" s="35" t="s">
        <v>15974</v>
      </c>
      <c r="D4716" s="34"/>
      <c r="E4716" s="34"/>
      <c r="F4716" s="34"/>
      <c r="G4716" s="34"/>
    </row>
    <row r="4717" spans="1:7" x14ac:dyDescent="0.2">
      <c r="A4717" s="35" t="s">
        <v>15975</v>
      </c>
      <c r="B4717" s="35" t="s">
        <v>15976</v>
      </c>
      <c r="C4717" s="35" t="s">
        <v>15977</v>
      </c>
      <c r="D4717" s="34"/>
      <c r="E4717" s="34"/>
      <c r="F4717" s="34"/>
      <c r="G4717" s="34"/>
    </row>
    <row r="4718" spans="1:7" x14ac:dyDescent="0.2">
      <c r="A4718" s="35" t="s">
        <v>15978</v>
      </c>
      <c r="B4718" s="35" t="s">
        <v>15979</v>
      </c>
      <c r="C4718" s="35" t="s">
        <v>15980</v>
      </c>
      <c r="D4718" s="34"/>
      <c r="E4718" s="34"/>
      <c r="F4718" s="34"/>
      <c r="G4718" s="34"/>
    </row>
    <row r="4719" spans="1:7" x14ac:dyDescent="0.2">
      <c r="A4719" s="35" t="s">
        <v>15981</v>
      </c>
      <c r="B4719" s="35" t="s">
        <v>15982</v>
      </c>
      <c r="C4719" s="35" t="s">
        <v>15983</v>
      </c>
      <c r="D4719" s="34"/>
      <c r="E4719" s="34"/>
      <c r="F4719" s="34"/>
      <c r="G4719" s="34"/>
    </row>
    <row r="4720" spans="1:7" x14ac:dyDescent="0.2">
      <c r="A4720" s="35" t="s">
        <v>15984</v>
      </c>
      <c r="B4720" s="35" t="s">
        <v>15985</v>
      </c>
      <c r="C4720" s="35" t="s">
        <v>15986</v>
      </c>
      <c r="D4720" s="34"/>
      <c r="E4720" s="34"/>
      <c r="F4720" s="34"/>
      <c r="G4720" s="34"/>
    </row>
    <row r="4721" spans="1:7" x14ac:dyDescent="0.2">
      <c r="A4721" s="35" t="s">
        <v>15987</v>
      </c>
      <c r="B4721" s="35" t="s">
        <v>15988</v>
      </c>
      <c r="C4721" s="35" t="s">
        <v>15989</v>
      </c>
      <c r="D4721" s="34"/>
      <c r="E4721" s="34"/>
      <c r="F4721" s="34"/>
      <c r="G4721" s="34"/>
    </row>
    <row r="4722" spans="1:7" x14ac:dyDescent="0.2">
      <c r="A4722" s="35" t="s">
        <v>15990</v>
      </c>
      <c r="B4722" s="35" t="s">
        <v>15991</v>
      </c>
      <c r="C4722" s="35" t="s">
        <v>15992</v>
      </c>
      <c r="D4722" s="34"/>
      <c r="E4722" s="34"/>
      <c r="F4722" s="34"/>
      <c r="G4722" s="34"/>
    </row>
    <row r="4723" spans="1:7" x14ac:dyDescent="0.2">
      <c r="A4723" s="35" t="s">
        <v>15993</v>
      </c>
      <c r="B4723" s="35" t="s">
        <v>13544</v>
      </c>
      <c r="C4723" s="35" t="s">
        <v>15994</v>
      </c>
      <c r="D4723" s="34"/>
      <c r="E4723" s="34"/>
      <c r="F4723" s="34"/>
      <c r="G4723" s="34"/>
    </row>
    <row r="4724" spans="1:7" x14ac:dyDescent="0.2">
      <c r="A4724" s="35" t="s">
        <v>3553</v>
      </c>
      <c r="B4724" s="35" t="s">
        <v>15995</v>
      </c>
      <c r="C4724" s="35" t="s">
        <v>15996</v>
      </c>
      <c r="D4724" s="34"/>
      <c r="E4724" s="34"/>
      <c r="F4724" s="34"/>
      <c r="G4724" s="34"/>
    </row>
    <row r="4725" spans="1:7" x14ac:dyDescent="0.2">
      <c r="A4725" s="35" t="s">
        <v>15997</v>
      </c>
      <c r="B4725" s="35" t="s">
        <v>15998</v>
      </c>
      <c r="C4725" s="35" t="s">
        <v>15999</v>
      </c>
      <c r="D4725" s="34"/>
      <c r="E4725" s="34"/>
      <c r="F4725" s="34"/>
      <c r="G4725" s="34"/>
    </row>
    <row r="4726" spans="1:7" x14ac:dyDescent="0.2">
      <c r="A4726" s="35" t="s">
        <v>16000</v>
      </c>
      <c r="B4726" s="35" t="s">
        <v>16001</v>
      </c>
      <c r="C4726" s="35" t="s">
        <v>16002</v>
      </c>
      <c r="D4726" s="34"/>
      <c r="E4726" s="34"/>
      <c r="F4726" s="34"/>
      <c r="G4726" s="34"/>
    </row>
    <row r="4727" spans="1:7" x14ac:dyDescent="0.2">
      <c r="A4727" s="35" t="s">
        <v>16003</v>
      </c>
      <c r="B4727" s="35" t="s">
        <v>16004</v>
      </c>
      <c r="C4727" s="35" t="s">
        <v>16005</v>
      </c>
      <c r="D4727" s="34"/>
      <c r="E4727" s="34"/>
      <c r="F4727" s="34"/>
      <c r="G4727" s="34"/>
    </row>
    <row r="4728" spans="1:7" x14ac:dyDescent="0.2">
      <c r="A4728" s="35" t="s">
        <v>16006</v>
      </c>
      <c r="B4728" s="35" t="s">
        <v>16007</v>
      </c>
      <c r="C4728" s="35" t="s">
        <v>16008</v>
      </c>
      <c r="D4728" s="34"/>
      <c r="E4728" s="34"/>
      <c r="F4728" s="34"/>
      <c r="G4728" s="34"/>
    </row>
    <row r="4729" spans="1:7" x14ac:dyDescent="0.2">
      <c r="A4729" s="35" t="s">
        <v>16009</v>
      </c>
      <c r="B4729" s="35" t="s">
        <v>16010</v>
      </c>
      <c r="C4729" s="35" t="s">
        <v>16011</v>
      </c>
      <c r="D4729" s="34"/>
      <c r="E4729" s="34"/>
      <c r="F4729" s="34"/>
      <c r="G4729" s="34"/>
    </row>
    <row r="4730" spans="1:7" x14ac:dyDescent="0.2">
      <c r="A4730" s="35" t="s">
        <v>16012</v>
      </c>
      <c r="B4730" s="35" t="s">
        <v>16013</v>
      </c>
      <c r="C4730" s="35" t="s">
        <v>16014</v>
      </c>
      <c r="D4730" s="34"/>
      <c r="E4730" s="34"/>
      <c r="F4730" s="34"/>
      <c r="G4730" s="34"/>
    </row>
    <row r="4731" spans="1:7" x14ac:dyDescent="0.2">
      <c r="A4731" s="35" t="s">
        <v>1138</v>
      </c>
      <c r="B4731" s="35" t="s">
        <v>10325</v>
      </c>
      <c r="C4731" s="35" t="s">
        <v>16015</v>
      </c>
      <c r="D4731" s="34"/>
      <c r="E4731" s="34"/>
      <c r="F4731" s="34"/>
      <c r="G4731" s="34"/>
    </row>
    <row r="4732" spans="1:7" x14ac:dyDescent="0.2">
      <c r="A4732" s="35" t="s">
        <v>16016</v>
      </c>
      <c r="B4732" s="35" t="s">
        <v>16017</v>
      </c>
      <c r="C4732" s="35" t="s">
        <v>16018</v>
      </c>
      <c r="D4732" s="34"/>
      <c r="E4732" s="34"/>
      <c r="F4732" s="34"/>
      <c r="G4732" s="34"/>
    </row>
    <row r="4733" spans="1:7" x14ac:dyDescent="0.2">
      <c r="A4733" s="35" t="s">
        <v>16019</v>
      </c>
      <c r="B4733" s="35" t="s">
        <v>16020</v>
      </c>
      <c r="C4733" s="35" t="s">
        <v>16021</v>
      </c>
      <c r="D4733" s="34"/>
      <c r="E4733" s="34"/>
      <c r="F4733" s="34"/>
      <c r="G4733" s="34"/>
    </row>
    <row r="4734" spans="1:7" x14ac:dyDescent="0.2">
      <c r="A4734" s="35" t="s">
        <v>16022</v>
      </c>
      <c r="B4734" s="35" t="s">
        <v>16023</v>
      </c>
      <c r="C4734" s="35" t="s">
        <v>16024</v>
      </c>
      <c r="D4734" s="34"/>
      <c r="E4734" s="34"/>
      <c r="F4734" s="34"/>
      <c r="G4734" s="34"/>
    </row>
    <row r="4735" spans="1:7" x14ac:dyDescent="0.2">
      <c r="A4735" s="35" t="s">
        <v>5386</v>
      </c>
      <c r="B4735" s="35" t="s">
        <v>16025</v>
      </c>
      <c r="C4735" s="35" t="s">
        <v>16026</v>
      </c>
      <c r="D4735" s="34"/>
      <c r="E4735" s="34"/>
      <c r="F4735" s="34"/>
      <c r="G4735" s="34"/>
    </row>
    <row r="4736" spans="1:7" x14ac:dyDescent="0.2">
      <c r="A4736" s="35" t="s">
        <v>16027</v>
      </c>
      <c r="B4736" s="35" t="s">
        <v>16028</v>
      </c>
      <c r="C4736" s="35" t="s">
        <v>16029</v>
      </c>
      <c r="D4736" s="34"/>
      <c r="E4736" s="34"/>
      <c r="F4736" s="34"/>
      <c r="G4736" s="34"/>
    </row>
    <row r="4737" spans="1:7" x14ac:dyDescent="0.2">
      <c r="A4737" s="35" t="s">
        <v>16030</v>
      </c>
      <c r="B4737" s="35" t="s">
        <v>16031</v>
      </c>
      <c r="C4737" s="35" t="s">
        <v>16032</v>
      </c>
      <c r="D4737" s="34"/>
      <c r="E4737" s="34"/>
      <c r="F4737" s="34"/>
      <c r="G4737" s="34"/>
    </row>
    <row r="4738" spans="1:7" x14ac:dyDescent="0.2">
      <c r="A4738" s="35" t="s">
        <v>16033</v>
      </c>
      <c r="B4738" s="35" t="s">
        <v>16034</v>
      </c>
      <c r="C4738" s="35" t="s">
        <v>16035</v>
      </c>
      <c r="D4738" s="34"/>
      <c r="E4738" s="34"/>
      <c r="F4738" s="34"/>
      <c r="G4738" s="34"/>
    </row>
    <row r="4739" spans="1:7" x14ac:dyDescent="0.2">
      <c r="A4739" s="35" t="s">
        <v>16036</v>
      </c>
      <c r="B4739" s="35" t="s">
        <v>16037</v>
      </c>
      <c r="C4739" s="35" t="s">
        <v>16038</v>
      </c>
      <c r="D4739" s="34"/>
      <c r="E4739" s="34"/>
      <c r="F4739" s="34"/>
      <c r="G4739" s="34"/>
    </row>
    <row r="4740" spans="1:7" x14ac:dyDescent="0.2">
      <c r="A4740" s="35" t="s">
        <v>16039</v>
      </c>
      <c r="B4740" s="35" t="s">
        <v>16040</v>
      </c>
      <c r="C4740" s="35" t="s">
        <v>16041</v>
      </c>
      <c r="D4740" s="34"/>
      <c r="E4740" s="34"/>
      <c r="F4740" s="34"/>
      <c r="G4740" s="34"/>
    </row>
    <row r="4741" spans="1:7" x14ac:dyDescent="0.2">
      <c r="A4741" s="35" t="s">
        <v>16042</v>
      </c>
      <c r="B4741" s="35" t="s">
        <v>16043</v>
      </c>
      <c r="C4741" s="35" t="s">
        <v>16044</v>
      </c>
      <c r="D4741" s="34"/>
      <c r="E4741" s="34"/>
      <c r="F4741" s="34"/>
      <c r="G4741" s="34"/>
    </row>
    <row r="4742" spans="1:7" x14ac:dyDescent="0.2">
      <c r="A4742" s="35" t="s">
        <v>16045</v>
      </c>
      <c r="B4742" s="35" t="s">
        <v>16046</v>
      </c>
      <c r="C4742" s="35" t="s">
        <v>16047</v>
      </c>
      <c r="D4742" s="34"/>
      <c r="E4742" s="34"/>
      <c r="F4742" s="34"/>
      <c r="G4742" s="34"/>
    </row>
    <row r="4743" spans="1:7" x14ac:dyDescent="0.2">
      <c r="A4743" s="35" t="s">
        <v>16048</v>
      </c>
      <c r="B4743" s="35" t="s">
        <v>16049</v>
      </c>
      <c r="C4743" s="35" t="s">
        <v>16050</v>
      </c>
      <c r="D4743" s="34"/>
      <c r="E4743" s="34"/>
      <c r="F4743" s="34"/>
      <c r="G4743" s="34"/>
    </row>
    <row r="4744" spans="1:7" x14ac:dyDescent="0.2">
      <c r="A4744" s="35" t="s">
        <v>16051</v>
      </c>
      <c r="B4744" s="35" t="s">
        <v>16052</v>
      </c>
      <c r="C4744" s="35" t="s">
        <v>16053</v>
      </c>
      <c r="D4744" s="34"/>
      <c r="E4744" s="34"/>
      <c r="F4744" s="34"/>
      <c r="G4744" s="34"/>
    </row>
    <row r="4745" spans="1:7" x14ac:dyDescent="0.2">
      <c r="A4745" s="35" t="s">
        <v>16054</v>
      </c>
      <c r="B4745" s="35" t="s">
        <v>16055</v>
      </c>
      <c r="C4745" s="35" t="s">
        <v>16056</v>
      </c>
      <c r="D4745" s="34"/>
      <c r="E4745" s="34"/>
      <c r="F4745" s="34"/>
      <c r="G4745" s="34"/>
    </row>
    <row r="4746" spans="1:7" x14ac:dyDescent="0.2">
      <c r="A4746" s="35" t="s">
        <v>16057</v>
      </c>
      <c r="B4746" s="35" t="s">
        <v>16058</v>
      </c>
      <c r="C4746" s="35" t="s">
        <v>16059</v>
      </c>
      <c r="D4746" s="34"/>
      <c r="E4746" s="34"/>
      <c r="F4746" s="34"/>
      <c r="G4746" s="34"/>
    </row>
    <row r="4747" spans="1:7" x14ac:dyDescent="0.2">
      <c r="A4747" s="35" t="s">
        <v>16060</v>
      </c>
      <c r="B4747" s="35" t="s">
        <v>16061</v>
      </c>
      <c r="C4747" s="35" t="s">
        <v>16062</v>
      </c>
      <c r="D4747" s="34"/>
      <c r="E4747" s="34"/>
      <c r="F4747" s="34"/>
      <c r="G4747" s="34"/>
    </row>
    <row r="4748" spans="1:7" x14ac:dyDescent="0.2">
      <c r="A4748" s="35" t="s">
        <v>16063</v>
      </c>
      <c r="B4748" s="35" t="s">
        <v>16064</v>
      </c>
      <c r="C4748" s="35" t="s">
        <v>16065</v>
      </c>
      <c r="D4748" s="34"/>
      <c r="E4748" s="34"/>
      <c r="F4748" s="34"/>
      <c r="G4748" s="34"/>
    </row>
    <row r="4749" spans="1:7" x14ac:dyDescent="0.2">
      <c r="A4749" s="35" t="s">
        <v>16066</v>
      </c>
      <c r="B4749" s="35" t="s">
        <v>16067</v>
      </c>
      <c r="C4749" s="35" t="s">
        <v>16068</v>
      </c>
      <c r="D4749" s="34"/>
      <c r="E4749" s="34"/>
      <c r="F4749" s="34"/>
      <c r="G4749" s="34"/>
    </row>
    <row r="4750" spans="1:7" x14ac:dyDescent="0.2">
      <c r="A4750" s="35" t="s">
        <v>16069</v>
      </c>
      <c r="B4750" s="35" t="s">
        <v>16070</v>
      </c>
      <c r="C4750" s="35" t="s">
        <v>16071</v>
      </c>
      <c r="D4750" s="34"/>
      <c r="E4750" s="34"/>
      <c r="F4750" s="34"/>
      <c r="G4750" s="34"/>
    </row>
    <row r="4751" spans="1:7" x14ac:dyDescent="0.2">
      <c r="A4751" s="35" t="s">
        <v>16072</v>
      </c>
      <c r="B4751" s="35" t="s">
        <v>16073</v>
      </c>
      <c r="C4751" s="35" t="s">
        <v>16074</v>
      </c>
      <c r="D4751" s="34"/>
      <c r="E4751" s="34"/>
      <c r="F4751" s="34"/>
      <c r="G4751" s="34"/>
    </row>
    <row r="4752" spans="1:7" x14ac:dyDescent="0.2">
      <c r="A4752" s="35" t="s">
        <v>16075</v>
      </c>
      <c r="B4752" s="35" t="s">
        <v>16076</v>
      </c>
      <c r="C4752" s="35" t="s">
        <v>16077</v>
      </c>
      <c r="D4752" s="34"/>
      <c r="E4752" s="34"/>
      <c r="F4752" s="34"/>
      <c r="G4752" s="34"/>
    </row>
    <row r="4753" spans="1:7" x14ac:dyDescent="0.2">
      <c r="A4753" s="35" t="s">
        <v>16078</v>
      </c>
      <c r="B4753" s="35" t="s">
        <v>4376</v>
      </c>
      <c r="C4753" s="35" t="s">
        <v>16079</v>
      </c>
      <c r="D4753" s="34"/>
      <c r="E4753" s="34"/>
      <c r="F4753" s="34"/>
      <c r="G4753" s="34"/>
    </row>
    <row r="4754" spans="1:7" x14ac:dyDescent="0.2">
      <c r="A4754" s="35" t="s">
        <v>16080</v>
      </c>
      <c r="B4754" s="35" t="s">
        <v>16081</v>
      </c>
      <c r="C4754" s="35" t="s">
        <v>16082</v>
      </c>
      <c r="D4754" s="34"/>
      <c r="E4754" s="34"/>
      <c r="F4754" s="34"/>
      <c r="G4754" s="34"/>
    </row>
    <row r="4755" spans="1:7" x14ac:dyDescent="0.2">
      <c r="A4755" s="35" t="s">
        <v>16083</v>
      </c>
      <c r="B4755" s="35" t="s">
        <v>16084</v>
      </c>
      <c r="C4755" s="35" t="s">
        <v>16085</v>
      </c>
      <c r="D4755" s="34"/>
      <c r="E4755" s="34"/>
      <c r="F4755" s="34"/>
      <c r="G4755" s="34"/>
    </row>
    <row r="4756" spans="1:7" x14ac:dyDescent="0.2">
      <c r="A4756" s="35" t="s">
        <v>16086</v>
      </c>
      <c r="B4756" s="35" t="s">
        <v>11232</v>
      </c>
      <c r="C4756" s="35" t="s">
        <v>16087</v>
      </c>
      <c r="D4756" s="34"/>
      <c r="E4756" s="34"/>
      <c r="F4756" s="34"/>
      <c r="G4756" s="34"/>
    </row>
    <row r="4757" spans="1:7" x14ac:dyDescent="0.2">
      <c r="A4757" s="35" t="s">
        <v>16088</v>
      </c>
      <c r="B4757" s="35" t="s">
        <v>16089</v>
      </c>
      <c r="C4757" s="35" t="s">
        <v>16090</v>
      </c>
      <c r="D4757" s="34"/>
      <c r="E4757" s="34"/>
      <c r="F4757" s="34"/>
      <c r="G4757" s="34"/>
    </row>
    <row r="4758" spans="1:7" x14ac:dyDescent="0.2">
      <c r="A4758" s="35" t="s">
        <v>16091</v>
      </c>
      <c r="B4758" s="35" t="s">
        <v>16092</v>
      </c>
      <c r="C4758" s="35" t="s">
        <v>16093</v>
      </c>
      <c r="D4758" s="34"/>
      <c r="E4758" s="34"/>
      <c r="F4758" s="34"/>
      <c r="G4758" s="34"/>
    </row>
    <row r="4759" spans="1:7" x14ac:dyDescent="0.2">
      <c r="A4759" s="35" t="s">
        <v>16094</v>
      </c>
      <c r="B4759" s="35" t="s">
        <v>16095</v>
      </c>
      <c r="C4759" s="35" t="s">
        <v>16096</v>
      </c>
      <c r="D4759" s="34"/>
      <c r="E4759" s="34"/>
      <c r="F4759" s="34"/>
      <c r="G4759" s="34"/>
    </row>
    <row r="4760" spans="1:7" x14ac:dyDescent="0.2">
      <c r="A4760" s="35" t="s">
        <v>16097</v>
      </c>
      <c r="B4760" s="35" t="s">
        <v>16098</v>
      </c>
      <c r="C4760" s="35" t="s">
        <v>16099</v>
      </c>
      <c r="D4760" s="34"/>
      <c r="E4760" s="34"/>
      <c r="F4760" s="34"/>
      <c r="G4760" s="34"/>
    </row>
    <row r="4761" spans="1:7" x14ac:dyDescent="0.2">
      <c r="A4761" s="35" t="s">
        <v>16100</v>
      </c>
      <c r="B4761" s="35" t="s">
        <v>16101</v>
      </c>
      <c r="C4761" s="35" t="s">
        <v>16102</v>
      </c>
      <c r="D4761" s="34"/>
      <c r="E4761" s="34"/>
      <c r="F4761" s="34"/>
      <c r="G4761" s="34"/>
    </row>
    <row r="4762" spans="1:7" x14ac:dyDescent="0.2">
      <c r="A4762" s="35" t="s">
        <v>16103</v>
      </c>
      <c r="B4762" s="35" t="s">
        <v>16104</v>
      </c>
      <c r="C4762" s="35" t="s">
        <v>16105</v>
      </c>
      <c r="D4762" s="34"/>
      <c r="E4762" s="34"/>
      <c r="F4762" s="34"/>
      <c r="G4762" s="34"/>
    </row>
    <row r="4763" spans="1:7" x14ac:dyDescent="0.2">
      <c r="A4763" s="35" t="s">
        <v>16106</v>
      </c>
      <c r="B4763" s="35" t="s">
        <v>16107</v>
      </c>
      <c r="C4763" s="35" t="s">
        <v>16108</v>
      </c>
      <c r="D4763" s="34"/>
      <c r="E4763" s="34"/>
      <c r="F4763" s="34"/>
      <c r="G4763" s="34"/>
    </row>
    <row r="4764" spans="1:7" x14ac:dyDescent="0.2">
      <c r="A4764" s="35" t="s">
        <v>16109</v>
      </c>
      <c r="B4764" s="35" t="s">
        <v>16110</v>
      </c>
      <c r="C4764" s="35" t="s">
        <v>16111</v>
      </c>
      <c r="D4764" s="34"/>
      <c r="E4764" s="34"/>
      <c r="F4764" s="34"/>
      <c r="G4764" s="34"/>
    </row>
    <row r="4765" spans="1:7" x14ac:dyDescent="0.2">
      <c r="A4765" s="35" t="s">
        <v>16112</v>
      </c>
      <c r="B4765" s="35" t="s">
        <v>9485</v>
      </c>
      <c r="C4765" s="35" t="s">
        <v>16113</v>
      </c>
      <c r="D4765" s="34"/>
      <c r="E4765" s="34"/>
      <c r="F4765" s="34"/>
      <c r="G4765" s="34"/>
    </row>
    <row r="4766" spans="1:7" x14ac:dyDescent="0.2">
      <c r="A4766" s="35" t="s">
        <v>16114</v>
      </c>
      <c r="B4766" s="35" t="s">
        <v>137</v>
      </c>
      <c r="C4766" s="35" t="s">
        <v>16115</v>
      </c>
      <c r="D4766" s="34"/>
      <c r="E4766" s="34"/>
      <c r="F4766" s="34"/>
      <c r="G4766" s="34"/>
    </row>
    <row r="4767" spans="1:7" x14ac:dyDescent="0.2">
      <c r="A4767" s="35" t="s">
        <v>16116</v>
      </c>
      <c r="B4767" s="35" t="s">
        <v>16117</v>
      </c>
      <c r="C4767" s="35" t="s">
        <v>16118</v>
      </c>
      <c r="D4767" s="34"/>
      <c r="E4767" s="34"/>
      <c r="F4767" s="34"/>
      <c r="G4767" s="34"/>
    </row>
    <row r="4768" spans="1:7" x14ac:dyDescent="0.2">
      <c r="A4768" s="35" t="s">
        <v>5735</v>
      </c>
      <c r="B4768" s="35" t="s">
        <v>16119</v>
      </c>
      <c r="C4768" s="35" t="s">
        <v>16120</v>
      </c>
      <c r="D4768" s="34"/>
      <c r="E4768" s="34"/>
      <c r="F4768" s="34"/>
      <c r="G4768" s="34"/>
    </row>
    <row r="4769" spans="1:7" x14ac:dyDescent="0.2">
      <c r="A4769" s="35" t="s">
        <v>16121</v>
      </c>
      <c r="B4769" s="35" t="s">
        <v>11647</v>
      </c>
      <c r="C4769" s="35" t="s">
        <v>16122</v>
      </c>
      <c r="D4769" s="34"/>
      <c r="E4769" s="34"/>
      <c r="F4769" s="34"/>
      <c r="G4769" s="34"/>
    </row>
    <row r="4770" spans="1:7" x14ac:dyDescent="0.2">
      <c r="A4770" s="35" t="s">
        <v>16123</v>
      </c>
      <c r="B4770" s="35" t="s">
        <v>16124</v>
      </c>
      <c r="C4770" s="35" t="s">
        <v>16125</v>
      </c>
      <c r="D4770" s="34"/>
      <c r="E4770" s="34"/>
      <c r="F4770" s="34"/>
      <c r="G4770" s="34"/>
    </row>
    <row r="4771" spans="1:7" x14ac:dyDescent="0.2">
      <c r="A4771" s="35" t="s">
        <v>16126</v>
      </c>
      <c r="B4771" s="35" t="s">
        <v>16127</v>
      </c>
      <c r="C4771" s="35" t="s">
        <v>16128</v>
      </c>
      <c r="D4771" s="34"/>
      <c r="E4771" s="34"/>
      <c r="F4771" s="34"/>
      <c r="G4771" s="34"/>
    </row>
    <row r="4772" spans="1:7" x14ac:dyDescent="0.2">
      <c r="A4772" s="35" t="s">
        <v>16129</v>
      </c>
      <c r="B4772" s="35" t="s">
        <v>16130</v>
      </c>
      <c r="C4772" s="35" t="s">
        <v>16131</v>
      </c>
      <c r="D4772" s="34"/>
      <c r="E4772" s="34"/>
      <c r="F4772" s="34"/>
      <c r="G4772" s="34"/>
    </row>
    <row r="4773" spans="1:7" x14ac:dyDescent="0.2">
      <c r="A4773" s="35" t="s">
        <v>16132</v>
      </c>
      <c r="B4773" s="35" t="s">
        <v>16133</v>
      </c>
      <c r="C4773" s="35" t="s">
        <v>16134</v>
      </c>
      <c r="D4773" s="34"/>
      <c r="E4773" s="34"/>
      <c r="F4773" s="34"/>
      <c r="G4773" s="34"/>
    </row>
    <row r="4774" spans="1:7" x14ac:dyDescent="0.2">
      <c r="A4774" s="35" t="s">
        <v>16135</v>
      </c>
      <c r="B4774" s="35" t="s">
        <v>16136</v>
      </c>
      <c r="C4774" s="35" t="s">
        <v>16137</v>
      </c>
      <c r="D4774" s="34"/>
      <c r="E4774" s="34"/>
      <c r="F4774" s="34"/>
      <c r="G4774" s="34"/>
    </row>
    <row r="4775" spans="1:7" x14ac:dyDescent="0.2">
      <c r="A4775" s="35" t="s">
        <v>16138</v>
      </c>
      <c r="B4775" s="35" t="s">
        <v>16139</v>
      </c>
      <c r="C4775" s="35" t="s">
        <v>16140</v>
      </c>
      <c r="D4775" s="34"/>
      <c r="E4775" s="34"/>
      <c r="F4775" s="34"/>
      <c r="G4775" s="34"/>
    </row>
    <row r="4776" spans="1:7" x14ac:dyDescent="0.2">
      <c r="A4776" s="35" t="s">
        <v>16141</v>
      </c>
      <c r="B4776" s="35" t="s">
        <v>16142</v>
      </c>
      <c r="C4776" s="35" t="s">
        <v>16143</v>
      </c>
      <c r="D4776" s="34"/>
      <c r="E4776" s="34"/>
      <c r="F4776" s="34"/>
      <c r="G4776" s="34"/>
    </row>
    <row r="4777" spans="1:7" x14ac:dyDescent="0.2">
      <c r="A4777" s="35" t="s">
        <v>16144</v>
      </c>
      <c r="B4777" s="35" t="s">
        <v>16145</v>
      </c>
      <c r="C4777" s="35" t="s">
        <v>16146</v>
      </c>
      <c r="D4777" s="34"/>
      <c r="E4777" s="34"/>
      <c r="F4777" s="34"/>
      <c r="G4777" s="34"/>
    </row>
    <row r="4778" spans="1:7" x14ac:dyDescent="0.2">
      <c r="A4778" s="35" t="s">
        <v>16147</v>
      </c>
      <c r="B4778" s="35" t="s">
        <v>16148</v>
      </c>
      <c r="C4778" s="35" t="s">
        <v>16149</v>
      </c>
      <c r="D4778" s="34"/>
      <c r="E4778" s="34"/>
      <c r="F4778" s="34"/>
      <c r="G4778" s="34"/>
    </row>
    <row r="4779" spans="1:7" x14ac:dyDescent="0.2">
      <c r="A4779" s="35" t="s">
        <v>16150</v>
      </c>
      <c r="B4779" s="35" t="s">
        <v>16151</v>
      </c>
      <c r="C4779" s="35" t="s">
        <v>16152</v>
      </c>
      <c r="D4779" s="34"/>
      <c r="E4779" s="34"/>
      <c r="F4779" s="34"/>
      <c r="G4779" s="34"/>
    </row>
    <row r="4780" spans="1:7" x14ac:dyDescent="0.2">
      <c r="A4780" s="35" t="s">
        <v>16153</v>
      </c>
      <c r="B4780" s="35" t="s">
        <v>16154</v>
      </c>
      <c r="C4780" s="35" t="s">
        <v>16155</v>
      </c>
      <c r="D4780" s="34"/>
      <c r="E4780" s="34"/>
      <c r="F4780" s="34"/>
      <c r="G4780" s="34"/>
    </row>
    <row r="4781" spans="1:7" x14ac:dyDescent="0.2">
      <c r="A4781" s="35" t="s">
        <v>16156</v>
      </c>
      <c r="B4781" s="35" t="s">
        <v>16157</v>
      </c>
      <c r="C4781" s="35" t="s">
        <v>16158</v>
      </c>
      <c r="D4781" s="34"/>
      <c r="E4781" s="34"/>
      <c r="F4781" s="34"/>
      <c r="G4781" s="34"/>
    </row>
    <row r="4782" spans="1:7" x14ac:dyDescent="0.2">
      <c r="A4782" s="35" t="s">
        <v>16159</v>
      </c>
      <c r="B4782" s="35" t="s">
        <v>16160</v>
      </c>
      <c r="C4782" s="35" t="s">
        <v>16161</v>
      </c>
      <c r="D4782" s="34"/>
      <c r="E4782" s="34"/>
      <c r="F4782" s="34"/>
      <c r="G4782" s="34"/>
    </row>
    <row r="4783" spans="1:7" x14ac:dyDescent="0.2">
      <c r="A4783" s="35" t="s">
        <v>16162</v>
      </c>
      <c r="B4783" s="35" t="s">
        <v>16163</v>
      </c>
      <c r="C4783" s="35" t="s">
        <v>16164</v>
      </c>
      <c r="D4783" s="34"/>
      <c r="E4783" s="34"/>
      <c r="F4783" s="34"/>
      <c r="G4783" s="34"/>
    </row>
    <row r="4784" spans="1:7" x14ac:dyDescent="0.2">
      <c r="A4784" s="35" t="s">
        <v>16165</v>
      </c>
      <c r="B4784" s="35" t="s">
        <v>16166</v>
      </c>
      <c r="C4784" s="35" t="s">
        <v>16167</v>
      </c>
      <c r="D4784" s="34"/>
      <c r="E4784" s="34"/>
      <c r="F4784" s="34"/>
      <c r="G4784" s="34"/>
    </row>
    <row r="4785" spans="1:7" x14ac:dyDescent="0.2">
      <c r="A4785" s="35" t="s">
        <v>16168</v>
      </c>
      <c r="B4785" s="35" t="s">
        <v>16169</v>
      </c>
      <c r="C4785" s="35" t="s">
        <v>16170</v>
      </c>
      <c r="D4785" s="34"/>
      <c r="E4785" s="34"/>
      <c r="F4785" s="34"/>
      <c r="G4785" s="34"/>
    </row>
    <row r="4786" spans="1:7" x14ac:dyDescent="0.2">
      <c r="A4786" s="35" t="s">
        <v>16171</v>
      </c>
      <c r="B4786" s="35" t="s">
        <v>16172</v>
      </c>
      <c r="C4786" s="35" t="s">
        <v>16173</v>
      </c>
      <c r="D4786" s="34"/>
      <c r="E4786" s="34"/>
      <c r="F4786" s="34"/>
      <c r="G4786" s="34"/>
    </row>
    <row r="4787" spans="1:7" x14ac:dyDescent="0.2">
      <c r="A4787" s="35" t="s">
        <v>16174</v>
      </c>
      <c r="B4787" s="35" t="s">
        <v>16175</v>
      </c>
      <c r="C4787" s="35" t="s">
        <v>16176</v>
      </c>
      <c r="D4787" s="34"/>
      <c r="E4787" s="34"/>
      <c r="F4787" s="34"/>
      <c r="G4787" s="34"/>
    </row>
    <row r="4788" spans="1:7" x14ac:dyDescent="0.2">
      <c r="A4788" s="35" t="s">
        <v>16177</v>
      </c>
      <c r="B4788" s="35" t="s">
        <v>16178</v>
      </c>
      <c r="C4788" s="35" t="s">
        <v>16179</v>
      </c>
      <c r="D4788" s="34"/>
      <c r="E4788" s="34"/>
      <c r="F4788" s="34"/>
      <c r="G4788" s="34"/>
    </row>
    <row r="4789" spans="1:7" x14ac:dyDescent="0.2">
      <c r="A4789" s="35" t="s">
        <v>16180</v>
      </c>
      <c r="B4789" s="35" t="s">
        <v>11720</v>
      </c>
      <c r="C4789" s="35" t="s">
        <v>16181</v>
      </c>
      <c r="D4789" s="34"/>
      <c r="E4789" s="34"/>
      <c r="F4789" s="34"/>
      <c r="G4789" s="34"/>
    </row>
    <row r="4790" spans="1:7" x14ac:dyDescent="0.2">
      <c r="A4790" s="35" t="s">
        <v>16182</v>
      </c>
      <c r="B4790" s="35" t="s">
        <v>16183</v>
      </c>
      <c r="C4790" s="35" t="s">
        <v>16184</v>
      </c>
      <c r="D4790" s="34"/>
      <c r="E4790" s="34"/>
      <c r="F4790" s="34"/>
      <c r="G4790" s="34"/>
    </row>
    <row r="4791" spans="1:7" x14ac:dyDescent="0.2">
      <c r="A4791" s="35" t="s">
        <v>16185</v>
      </c>
      <c r="B4791" s="35" t="s">
        <v>16186</v>
      </c>
      <c r="C4791" s="35" t="s">
        <v>16187</v>
      </c>
      <c r="D4791" s="34"/>
      <c r="E4791" s="34"/>
      <c r="F4791" s="34"/>
      <c r="G4791" s="34"/>
    </row>
    <row r="4792" spans="1:7" x14ac:dyDescent="0.2">
      <c r="A4792" s="35" t="s">
        <v>16188</v>
      </c>
      <c r="B4792" s="35" t="s">
        <v>16189</v>
      </c>
      <c r="C4792" s="35" t="s">
        <v>16190</v>
      </c>
      <c r="D4792" s="34"/>
      <c r="E4792" s="34"/>
      <c r="F4792" s="34"/>
      <c r="G4792" s="34"/>
    </row>
    <row r="4793" spans="1:7" x14ac:dyDescent="0.2">
      <c r="A4793" s="35" t="s">
        <v>13459</v>
      </c>
      <c r="B4793" s="35" t="s">
        <v>16191</v>
      </c>
      <c r="C4793" s="35" t="s">
        <v>16192</v>
      </c>
      <c r="D4793" s="34"/>
      <c r="E4793" s="34"/>
      <c r="F4793" s="34"/>
      <c r="G4793" s="34"/>
    </row>
    <row r="4794" spans="1:7" x14ac:dyDescent="0.2">
      <c r="A4794" s="35" t="s">
        <v>16193</v>
      </c>
      <c r="B4794" s="35" t="s">
        <v>16194</v>
      </c>
      <c r="C4794" s="35" t="s">
        <v>16195</v>
      </c>
      <c r="D4794" s="34"/>
      <c r="E4794" s="34"/>
      <c r="F4794" s="34"/>
      <c r="G4794" s="34"/>
    </row>
    <row r="4795" spans="1:7" x14ac:dyDescent="0.2">
      <c r="A4795" s="35" t="s">
        <v>16196</v>
      </c>
      <c r="B4795" s="35" t="s">
        <v>16197</v>
      </c>
      <c r="C4795" s="35" t="s">
        <v>16198</v>
      </c>
      <c r="D4795" s="34"/>
      <c r="E4795" s="34"/>
      <c r="F4795" s="34"/>
      <c r="G4795" s="34"/>
    </row>
    <row r="4796" spans="1:7" x14ac:dyDescent="0.2">
      <c r="A4796" s="35" t="s">
        <v>16199</v>
      </c>
      <c r="B4796" s="35" t="s">
        <v>16200</v>
      </c>
      <c r="C4796" s="35" t="s">
        <v>16201</v>
      </c>
      <c r="D4796" s="34"/>
      <c r="E4796" s="34"/>
      <c r="F4796" s="34"/>
      <c r="G4796" s="34"/>
    </row>
    <row r="4797" spans="1:7" x14ac:dyDescent="0.2">
      <c r="A4797" s="35" t="s">
        <v>16202</v>
      </c>
      <c r="B4797" s="35" t="s">
        <v>16203</v>
      </c>
      <c r="C4797" s="35" t="s">
        <v>16204</v>
      </c>
      <c r="D4797" s="34"/>
      <c r="E4797" s="34"/>
      <c r="F4797" s="34"/>
      <c r="G4797" s="34"/>
    </row>
    <row r="4798" spans="1:7" x14ac:dyDescent="0.2">
      <c r="A4798" s="35" t="s">
        <v>16205</v>
      </c>
      <c r="B4798" s="35" t="s">
        <v>16206</v>
      </c>
      <c r="C4798" s="35" t="s">
        <v>16207</v>
      </c>
      <c r="D4798" s="34"/>
      <c r="E4798" s="34"/>
      <c r="F4798" s="34"/>
      <c r="G4798" s="34"/>
    </row>
    <row r="4799" spans="1:7" x14ac:dyDescent="0.2">
      <c r="A4799" s="35" t="s">
        <v>16208</v>
      </c>
      <c r="B4799" s="35" t="s">
        <v>16209</v>
      </c>
      <c r="C4799" s="35" t="s">
        <v>16210</v>
      </c>
      <c r="D4799" s="34"/>
      <c r="E4799" s="34"/>
      <c r="F4799" s="34"/>
      <c r="G4799" s="34"/>
    </row>
    <row r="4800" spans="1:7" x14ac:dyDescent="0.2">
      <c r="A4800" s="35" t="s">
        <v>16211</v>
      </c>
      <c r="B4800" s="35" t="s">
        <v>16212</v>
      </c>
      <c r="C4800" s="35" t="s">
        <v>16213</v>
      </c>
      <c r="D4800" s="34"/>
      <c r="E4800" s="34"/>
      <c r="F4800" s="34"/>
      <c r="G4800" s="34"/>
    </row>
    <row r="4801" spans="1:7" x14ac:dyDescent="0.2">
      <c r="A4801" s="35" t="s">
        <v>16214</v>
      </c>
      <c r="B4801" s="35" t="s">
        <v>15641</v>
      </c>
      <c r="C4801" s="35" t="s">
        <v>16215</v>
      </c>
      <c r="D4801" s="34"/>
      <c r="E4801" s="34"/>
      <c r="F4801" s="34"/>
      <c r="G4801" s="34"/>
    </row>
    <row r="4802" spans="1:7" x14ac:dyDescent="0.2">
      <c r="A4802" s="35" t="s">
        <v>16216</v>
      </c>
      <c r="B4802" s="35" t="s">
        <v>16217</v>
      </c>
      <c r="C4802" s="35" t="s">
        <v>16218</v>
      </c>
      <c r="D4802" s="34"/>
      <c r="E4802" s="34"/>
      <c r="F4802" s="34"/>
      <c r="G4802" s="34"/>
    </row>
    <row r="4803" spans="1:7" x14ac:dyDescent="0.2">
      <c r="A4803" s="35" t="s">
        <v>16219</v>
      </c>
      <c r="B4803" s="35" t="s">
        <v>16220</v>
      </c>
      <c r="C4803" s="35" t="s">
        <v>16221</v>
      </c>
      <c r="D4803" s="34"/>
      <c r="E4803" s="34"/>
      <c r="F4803" s="34"/>
      <c r="G4803" s="34"/>
    </row>
    <row r="4804" spans="1:7" x14ac:dyDescent="0.2">
      <c r="A4804" s="35" t="s">
        <v>16222</v>
      </c>
      <c r="B4804" s="35" t="s">
        <v>16223</v>
      </c>
      <c r="C4804" s="35" t="s">
        <v>16224</v>
      </c>
      <c r="D4804" s="34"/>
      <c r="E4804" s="34"/>
      <c r="F4804" s="34"/>
      <c r="G4804" s="34"/>
    </row>
    <row r="4805" spans="1:7" x14ac:dyDescent="0.2">
      <c r="A4805" s="35" t="s">
        <v>16225</v>
      </c>
      <c r="B4805" s="35" t="s">
        <v>16226</v>
      </c>
      <c r="C4805" s="35" t="s">
        <v>16227</v>
      </c>
      <c r="D4805" s="34"/>
      <c r="E4805" s="34"/>
      <c r="F4805" s="34"/>
      <c r="G4805" s="34"/>
    </row>
    <row r="4806" spans="1:7" x14ac:dyDescent="0.2">
      <c r="A4806" s="35" t="s">
        <v>16228</v>
      </c>
      <c r="B4806" s="35" t="s">
        <v>16229</v>
      </c>
      <c r="C4806" s="35" t="s">
        <v>16230</v>
      </c>
      <c r="D4806" s="34"/>
      <c r="E4806" s="34"/>
      <c r="F4806" s="34"/>
      <c r="G4806" s="34"/>
    </row>
    <row r="4807" spans="1:7" x14ac:dyDescent="0.2">
      <c r="A4807" s="35" t="s">
        <v>16231</v>
      </c>
      <c r="B4807" s="35" t="s">
        <v>16232</v>
      </c>
      <c r="C4807" s="35" t="s">
        <v>16233</v>
      </c>
      <c r="D4807" s="34"/>
      <c r="E4807" s="34"/>
      <c r="F4807" s="34"/>
      <c r="G4807" s="34"/>
    </row>
    <row r="4808" spans="1:7" x14ac:dyDescent="0.2">
      <c r="A4808" s="35" t="s">
        <v>15016</v>
      </c>
      <c r="B4808" s="35" t="s">
        <v>16234</v>
      </c>
      <c r="C4808" s="35" t="s">
        <v>16235</v>
      </c>
      <c r="D4808" s="34"/>
      <c r="E4808" s="34"/>
      <c r="F4808" s="34"/>
      <c r="G4808" s="34"/>
    </row>
    <row r="4809" spans="1:7" x14ac:dyDescent="0.2">
      <c r="A4809" s="35" t="s">
        <v>16236</v>
      </c>
      <c r="B4809" s="35" t="s">
        <v>16237</v>
      </c>
      <c r="C4809" s="35" t="s">
        <v>16238</v>
      </c>
      <c r="D4809" s="34"/>
      <c r="E4809" s="34"/>
      <c r="F4809" s="34"/>
      <c r="G4809" s="34"/>
    </row>
    <row r="4810" spans="1:7" x14ac:dyDescent="0.2">
      <c r="A4810" s="35" t="s">
        <v>15851</v>
      </c>
      <c r="B4810" s="35" t="s">
        <v>16239</v>
      </c>
      <c r="C4810" s="35" t="s">
        <v>16240</v>
      </c>
      <c r="D4810" s="34"/>
      <c r="E4810" s="34"/>
      <c r="F4810" s="34"/>
      <c r="G4810" s="34"/>
    </row>
    <row r="4811" spans="1:7" x14ac:dyDescent="0.2">
      <c r="A4811" s="35" t="s">
        <v>16241</v>
      </c>
      <c r="B4811" s="35" t="s">
        <v>16242</v>
      </c>
      <c r="C4811" s="35" t="s">
        <v>16243</v>
      </c>
      <c r="D4811" s="34"/>
      <c r="E4811" s="34"/>
      <c r="F4811" s="34"/>
      <c r="G4811" s="34"/>
    </row>
    <row r="4812" spans="1:7" x14ac:dyDescent="0.2">
      <c r="A4812" s="35" t="s">
        <v>16244</v>
      </c>
      <c r="B4812" s="35" t="s">
        <v>16245</v>
      </c>
      <c r="C4812" s="35" t="s">
        <v>16246</v>
      </c>
      <c r="D4812" s="34"/>
      <c r="E4812" s="34"/>
      <c r="F4812" s="34"/>
      <c r="G4812" s="34"/>
    </row>
    <row r="4813" spans="1:7" x14ac:dyDescent="0.2">
      <c r="A4813" s="35" t="s">
        <v>16247</v>
      </c>
      <c r="B4813" s="35" t="s">
        <v>16248</v>
      </c>
      <c r="C4813" s="35" t="s">
        <v>16249</v>
      </c>
      <c r="D4813" s="34"/>
      <c r="E4813" s="34"/>
      <c r="F4813" s="34"/>
      <c r="G4813" s="34"/>
    </row>
    <row r="4814" spans="1:7" x14ac:dyDescent="0.2">
      <c r="A4814" s="35" t="s">
        <v>16250</v>
      </c>
      <c r="B4814" s="35" t="s">
        <v>16251</v>
      </c>
      <c r="C4814" s="35" t="s">
        <v>16252</v>
      </c>
      <c r="D4814" s="34"/>
      <c r="E4814" s="34"/>
      <c r="F4814" s="34"/>
      <c r="G4814" s="34"/>
    </row>
    <row r="4815" spans="1:7" x14ac:dyDescent="0.2">
      <c r="A4815" s="35" t="s">
        <v>16253</v>
      </c>
      <c r="B4815" s="35" t="s">
        <v>16254</v>
      </c>
      <c r="C4815" s="35" t="s">
        <v>16255</v>
      </c>
      <c r="D4815" s="34"/>
      <c r="E4815" s="34"/>
      <c r="F4815" s="34"/>
      <c r="G4815" s="34"/>
    </row>
    <row r="4816" spans="1:7" x14ac:dyDescent="0.2">
      <c r="A4816" s="35" t="s">
        <v>16256</v>
      </c>
      <c r="B4816" s="35" t="s">
        <v>16257</v>
      </c>
      <c r="C4816" s="35" t="s">
        <v>16258</v>
      </c>
      <c r="D4816" s="34"/>
      <c r="E4816" s="34"/>
      <c r="F4816" s="34"/>
      <c r="G4816" s="34"/>
    </row>
    <row r="4817" spans="1:7" x14ac:dyDescent="0.2">
      <c r="A4817" s="35" t="s">
        <v>16259</v>
      </c>
      <c r="B4817" s="35" t="s">
        <v>16260</v>
      </c>
      <c r="C4817" s="35" t="s">
        <v>16261</v>
      </c>
      <c r="D4817" s="34"/>
      <c r="E4817" s="34"/>
      <c r="F4817" s="34"/>
      <c r="G4817" s="34"/>
    </row>
    <row r="4818" spans="1:7" x14ac:dyDescent="0.2">
      <c r="A4818" s="35" t="s">
        <v>16262</v>
      </c>
      <c r="B4818" s="35" t="s">
        <v>16263</v>
      </c>
      <c r="C4818" s="35" t="s">
        <v>16264</v>
      </c>
      <c r="D4818" s="34"/>
      <c r="E4818" s="34"/>
      <c r="F4818" s="34"/>
      <c r="G4818" s="34"/>
    </row>
    <row r="4819" spans="1:7" x14ac:dyDescent="0.2">
      <c r="A4819" s="35" t="s">
        <v>16265</v>
      </c>
      <c r="B4819" s="35" t="s">
        <v>16266</v>
      </c>
      <c r="C4819" s="35" t="s">
        <v>16267</v>
      </c>
      <c r="D4819" s="34"/>
      <c r="E4819" s="34"/>
      <c r="F4819" s="34"/>
      <c r="G4819" s="34"/>
    </row>
    <row r="4820" spans="1:7" x14ac:dyDescent="0.2">
      <c r="A4820" s="35" t="s">
        <v>16268</v>
      </c>
      <c r="B4820" s="35" t="s">
        <v>16269</v>
      </c>
      <c r="C4820" s="35" t="s">
        <v>16270</v>
      </c>
      <c r="D4820" s="34"/>
      <c r="E4820" s="34"/>
      <c r="F4820" s="34"/>
      <c r="G4820" s="34"/>
    </row>
    <row r="4821" spans="1:7" x14ac:dyDescent="0.2">
      <c r="A4821" s="35" t="s">
        <v>16271</v>
      </c>
      <c r="B4821" s="35" t="s">
        <v>16272</v>
      </c>
      <c r="C4821" s="35" t="s">
        <v>16273</v>
      </c>
      <c r="D4821" s="34"/>
      <c r="E4821" s="34"/>
      <c r="F4821" s="34"/>
      <c r="G4821" s="34"/>
    </row>
    <row r="4822" spans="1:7" x14ac:dyDescent="0.2">
      <c r="A4822" s="35" t="s">
        <v>16274</v>
      </c>
      <c r="B4822" s="35" t="s">
        <v>15253</v>
      </c>
      <c r="C4822" s="35" t="s">
        <v>16275</v>
      </c>
      <c r="D4822" s="34"/>
      <c r="E4822" s="34"/>
      <c r="F4822" s="34"/>
      <c r="G4822" s="34"/>
    </row>
    <row r="4823" spans="1:7" x14ac:dyDescent="0.2">
      <c r="A4823" s="35" t="s">
        <v>16276</v>
      </c>
      <c r="B4823" s="35" t="s">
        <v>16277</v>
      </c>
      <c r="C4823" s="35" t="s">
        <v>16278</v>
      </c>
      <c r="D4823" s="34"/>
      <c r="E4823" s="34"/>
      <c r="F4823" s="34"/>
      <c r="G4823" s="34"/>
    </row>
    <row r="4824" spans="1:7" x14ac:dyDescent="0.2">
      <c r="A4824" s="35" t="s">
        <v>16279</v>
      </c>
      <c r="B4824" s="35" t="s">
        <v>16280</v>
      </c>
      <c r="C4824" s="35" t="s">
        <v>16281</v>
      </c>
      <c r="D4824" s="34"/>
      <c r="E4824" s="34"/>
      <c r="F4824" s="34"/>
      <c r="G4824" s="34"/>
    </row>
    <row r="4825" spans="1:7" x14ac:dyDescent="0.2">
      <c r="A4825" s="35" t="s">
        <v>16282</v>
      </c>
      <c r="B4825" s="35" t="s">
        <v>16283</v>
      </c>
      <c r="C4825" s="35" t="s">
        <v>16284</v>
      </c>
      <c r="D4825" s="34"/>
      <c r="E4825" s="34"/>
      <c r="F4825" s="34"/>
      <c r="G4825" s="34"/>
    </row>
    <row r="4826" spans="1:7" x14ac:dyDescent="0.2">
      <c r="A4826" s="35" t="s">
        <v>16285</v>
      </c>
      <c r="B4826" s="35" t="s">
        <v>16286</v>
      </c>
      <c r="C4826" s="35" t="s">
        <v>16287</v>
      </c>
      <c r="D4826" s="34"/>
      <c r="E4826" s="34"/>
      <c r="F4826" s="34"/>
      <c r="G4826" s="34"/>
    </row>
    <row r="4827" spans="1:7" x14ac:dyDescent="0.2">
      <c r="A4827" s="35" t="s">
        <v>16288</v>
      </c>
      <c r="B4827" s="35" t="s">
        <v>16289</v>
      </c>
      <c r="C4827" s="35" t="s">
        <v>16290</v>
      </c>
      <c r="D4827" s="34"/>
      <c r="E4827" s="34"/>
      <c r="F4827" s="34"/>
      <c r="G4827" s="34"/>
    </row>
    <row r="4828" spans="1:7" x14ac:dyDescent="0.2">
      <c r="A4828" s="35" t="s">
        <v>16291</v>
      </c>
      <c r="B4828" s="35" t="s">
        <v>16292</v>
      </c>
      <c r="C4828" s="35" t="s">
        <v>16293</v>
      </c>
      <c r="D4828" s="34"/>
      <c r="E4828" s="34"/>
      <c r="F4828" s="34"/>
      <c r="G4828" s="34"/>
    </row>
    <row r="4829" spans="1:7" x14ac:dyDescent="0.2">
      <c r="A4829" s="35" t="s">
        <v>16294</v>
      </c>
      <c r="B4829" s="35" t="s">
        <v>12696</v>
      </c>
      <c r="C4829" s="35" t="s">
        <v>16295</v>
      </c>
      <c r="D4829" s="34"/>
      <c r="E4829" s="34"/>
      <c r="F4829" s="34"/>
      <c r="G4829" s="34"/>
    </row>
    <row r="4830" spans="1:7" x14ac:dyDescent="0.2">
      <c r="A4830" s="35" t="s">
        <v>16296</v>
      </c>
      <c r="B4830" s="35" t="s">
        <v>16297</v>
      </c>
      <c r="C4830" s="35" t="s">
        <v>16298</v>
      </c>
      <c r="D4830" s="34"/>
      <c r="E4830" s="34"/>
      <c r="F4830" s="34"/>
      <c r="G4830" s="34"/>
    </row>
    <row r="4831" spans="1:7" x14ac:dyDescent="0.2">
      <c r="A4831" s="35" t="s">
        <v>16299</v>
      </c>
      <c r="B4831" s="35" t="s">
        <v>16300</v>
      </c>
      <c r="C4831" s="35" t="s">
        <v>16301</v>
      </c>
      <c r="D4831" s="34"/>
      <c r="E4831" s="34"/>
      <c r="F4831" s="34"/>
      <c r="G4831" s="34"/>
    </row>
    <row r="4832" spans="1:7" x14ac:dyDescent="0.2">
      <c r="A4832" s="35" t="s">
        <v>16302</v>
      </c>
      <c r="B4832" s="35" t="s">
        <v>16303</v>
      </c>
      <c r="C4832" s="35" t="s">
        <v>16304</v>
      </c>
      <c r="D4832" s="34"/>
      <c r="E4832" s="34"/>
      <c r="F4832" s="34"/>
      <c r="G4832" s="34"/>
    </row>
    <row r="4833" spans="1:7" x14ac:dyDescent="0.2">
      <c r="A4833" s="35" t="s">
        <v>16305</v>
      </c>
      <c r="B4833" s="35" t="s">
        <v>16306</v>
      </c>
      <c r="C4833" s="35" t="s">
        <v>16307</v>
      </c>
      <c r="D4833" s="34"/>
      <c r="E4833" s="34"/>
      <c r="F4833" s="34"/>
      <c r="G4833" s="34"/>
    </row>
    <row r="4834" spans="1:7" x14ac:dyDescent="0.2">
      <c r="A4834" s="35" t="s">
        <v>16308</v>
      </c>
      <c r="B4834" s="35" t="s">
        <v>16309</v>
      </c>
      <c r="C4834" s="35" t="s">
        <v>16310</v>
      </c>
      <c r="D4834" s="34"/>
      <c r="E4834" s="34"/>
      <c r="F4834" s="34"/>
      <c r="G4834" s="34"/>
    </row>
    <row r="4835" spans="1:7" x14ac:dyDescent="0.2">
      <c r="A4835" s="35" t="s">
        <v>16311</v>
      </c>
      <c r="B4835" s="35" t="s">
        <v>16312</v>
      </c>
      <c r="C4835" s="35" t="s">
        <v>16313</v>
      </c>
      <c r="D4835" s="34"/>
      <c r="E4835" s="34"/>
      <c r="F4835" s="34"/>
      <c r="G4835" s="34"/>
    </row>
    <row r="4836" spans="1:7" x14ac:dyDescent="0.2">
      <c r="A4836" s="35" t="s">
        <v>16314</v>
      </c>
      <c r="B4836" s="35" t="s">
        <v>16315</v>
      </c>
      <c r="C4836" s="35" t="s">
        <v>16316</v>
      </c>
      <c r="D4836" s="34"/>
      <c r="E4836" s="34"/>
      <c r="F4836" s="34"/>
      <c r="G4836" s="34"/>
    </row>
    <row r="4837" spans="1:7" x14ac:dyDescent="0.2">
      <c r="A4837" s="35" t="s">
        <v>16317</v>
      </c>
      <c r="B4837" s="35" t="s">
        <v>16318</v>
      </c>
      <c r="C4837" s="35" t="s">
        <v>16319</v>
      </c>
      <c r="D4837" s="34"/>
      <c r="E4837" s="34"/>
      <c r="F4837" s="34"/>
      <c r="G4837" s="34"/>
    </row>
    <row r="4838" spans="1:7" x14ac:dyDescent="0.2">
      <c r="A4838" s="35" t="s">
        <v>16320</v>
      </c>
      <c r="B4838" s="35" t="s">
        <v>16321</v>
      </c>
      <c r="C4838" s="35" t="s">
        <v>16322</v>
      </c>
      <c r="D4838" s="34"/>
      <c r="E4838" s="34"/>
      <c r="F4838" s="34"/>
      <c r="G4838" s="34"/>
    </row>
    <row r="4839" spans="1:7" x14ac:dyDescent="0.2">
      <c r="A4839" s="35" t="s">
        <v>16323</v>
      </c>
      <c r="B4839" s="35" t="s">
        <v>16324</v>
      </c>
      <c r="C4839" s="35" t="s">
        <v>16325</v>
      </c>
      <c r="D4839" s="34"/>
      <c r="E4839" s="34"/>
      <c r="F4839" s="34"/>
      <c r="G4839" s="34"/>
    </row>
    <row r="4840" spans="1:7" x14ac:dyDescent="0.2">
      <c r="A4840" s="35" t="s">
        <v>16326</v>
      </c>
      <c r="B4840" s="35" t="s">
        <v>16327</v>
      </c>
      <c r="C4840" s="35" t="s">
        <v>16328</v>
      </c>
      <c r="D4840" s="34"/>
      <c r="E4840" s="34"/>
      <c r="F4840" s="34"/>
      <c r="G4840" s="34"/>
    </row>
    <row r="4841" spans="1:7" x14ac:dyDescent="0.2">
      <c r="A4841" s="35" t="s">
        <v>16329</v>
      </c>
      <c r="B4841" s="35" t="s">
        <v>16330</v>
      </c>
      <c r="C4841" s="35" t="s">
        <v>16331</v>
      </c>
      <c r="D4841" s="34"/>
      <c r="E4841" s="34"/>
      <c r="F4841" s="34"/>
      <c r="G4841" s="34"/>
    </row>
    <row r="4842" spans="1:7" x14ac:dyDescent="0.2">
      <c r="A4842" s="35" t="s">
        <v>16332</v>
      </c>
      <c r="B4842" s="35" t="s">
        <v>16333</v>
      </c>
      <c r="C4842" s="35" t="s">
        <v>16334</v>
      </c>
      <c r="D4842" s="34"/>
      <c r="E4842" s="34"/>
      <c r="F4842" s="34"/>
      <c r="G4842" s="34"/>
    </row>
    <row r="4843" spans="1:7" x14ac:dyDescent="0.2">
      <c r="A4843" s="35" t="s">
        <v>16335</v>
      </c>
      <c r="B4843" s="35" t="s">
        <v>16336</v>
      </c>
      <c r="C4843" s="35" t="s">
        <v>16337</v>
      </c>
      <c r="D4843" s="34"/>
      <c r="E4843" s="34"/>
      <c r="F4843" s="34"/>
      <c r="G4843" s="34"/>
    </row>
    <row r="4844" spans="1:7" x14ac:dyDescent="0.2">
      <c r="A4844" s="35" t="s">
        <v>16338</v>
      </c>
      <c r="B4844" s="35" t="s">
        <v>16339</v>
      </c>
      <c r="C4844" s="35" t="s">
        <v>16340</v>
      </c>
      <c r="D4844" s="34"/>
      <c r="E4844" s="34"/>
      <c r="F4844" s="34"/>
      <c r="G4844" s="34"/>
    </row>
    <row r="4845" spans="1:7" x14ac:dyDescent="0.2">
      <c r="A4845" s="35" t="s">
        <v>16341</v>
      </c>
      <c r="B4845" s="35" t="s">
        <v>16342</v>
      </c>
      <c r="C4845" s="35" t="s">
        <v>16343</v>
      </c>
      <c r="D4845" s="34"/>
      <c r="E4845" s="34"/>
      <c r="F4845" s="34"/>
      <c r="G4845" s="34"/>
    </row>
    <row r="4846" spans="1:7" x14ac:dyDescent="0.2">
      <c r="A4846" s="35" t="s">
        <v>16344</v>
      </c>
      <c r="B4846" s="35" t="s">
        <v>16345</v>
      </c>
      <c r="C4846" s="35" t="s">
        <v>16346</v>
      </c>
      <c r="D4846" s="34"/>
      <c r="E4846" s="34"/>
      <c r="F4846" s="34"/>
      <c r="G4846" s="34"/>
    </row>
    <row r="4847" spans="1:7" x14ac:dyDescent="0.2">
      <c r="A4847" s="35" t="s">
        <v>16347</v>
      </c>
      <c r="B4847" s="35" t="s">
        <v>16348</v>
      </c>
      <c r="C4847" s="35" t="s">
        <v>16349</v>
      </c>
      <c r="D4847" s="34"/>
      <c r="E4847" s="34"/>
      <c r="F4847" s="34"/>
      <c r="G4847" s="34"/>
    </row>
    <row r="4848" spans="1:7" x14ac:dyDescent="0.2">
      <c r="A4848" s="35" t="s">
        <v>16350</v>
      </c>
      <c r="B4848" s="35" t="s">
        <v>16351</v>
      </c>
      <c r="C4848" s="35" t="s">
        <v>16352</v>
      </c>
      <c r="D4848" s="34"/>
      <c r="E4848" s="34"/>
      <c r="F4848" s="34"/>
      <c r="G4848" s="34"/>
    </row>
    <row r="4849" spans="1:7" x14ac:dyDescent="0.2">
      <c r="A4849" s="35" t="s">
        <v>16353</v>
      </c>
      <c r="B4849" s="35" t="s">
        <v>16354</v>
      </c>
      <c r="C4849" s="35" t="s">
        <v>16355</v>
      </c>
      <c r="D4849" s="34"/>
      <c r="E4849" s="34"/>
      <c r="F4849" s="34"/>
      <c r="G4849" s="34"/>
    </row>
    <row r="4850" spans="1:7" x14ac:dyDescent="0.2">
      <c r="A4850" s="35" t="s">
        <v>16356</v>
      </c>
      <c r="B4850" s="35" t="s">
        <v>16357</v>
      </c>
      <c r="C4850" s="35" t="s">
        <v>16358</v>
      </c>
      <c r="D4850" s="34"/>
      <c r="E4850" s="34"/>
      <c r="F4850" s="34"/>
      <c r="G4850" s="34"/>
    </row>
    <row r="4851" spans="1:7" x14ac:dyDescent="0.2">
      <c r="A4851" s="35" t="s">
        <v>16359</v>
      </c>
      <c r="B4851" s="35" t="s">
        <v>16360</v>
      </c>
      <c r="C4851" s="35" t="s">
        <v>16361</v>
      </c>
      <c r="D4851" s="34"/>
      <c r="E4851" s="34"/>
      <c r="F4851" s="34"/>
      <c r="G4851" s="34"/>
    </row>
    <row r="4852" spans="1:7" x14ac:dyDescent="0.2">
      <c r="A4852" s="35" t="s">
        <v>16362</v>
      </c>
      <c r="B4852" s="35" t="s">
        <v>16363</v>
      </c>
      <c r="C4852" s="35" t="s">
        <v>16364</v>
      </c>
      <c r="D4852" s="34"/>
      <c r="E4852" s="34"/>
      <c r="F4852" s="34"/>
      <c r="G4852" s="34"/>
    </row>
    <row r="4853" spans="1:7" x14ac:dyDescent="0.2">
      <c r="A4853" s="35" t="s">
        <v>16365</v>
      </c>
      <c r="B4853" s="35" t="s">
        <v>16366</v>
      </c>
      <c r="C4853" s="35" t="s">
        <v>16367</v>
      </c>
      <c r="D4853" s="34"/>
      <c r="E4853" s="34"/>
      <c r="F4853" s="34"/>
      <c r="G4853" s="34"/>
    </row>
    <row r="4854" spans="1:7" x14ac:dyDescent="0.2">
      <c r="A4854" s="35" t="s">
        <v>16368</v>
      </c>
      <c r="B4854" s="35" t="s">
        <v>16369</v>
      </c>
      <c r="C4854" s="35" t="s">
        <v>16370</v>
      </c>
      <c r="D4854" s="34"/>
      <c r="E4854" s="34"/>
      <c r="F4854" s="34"/>
      <c r="G4854" s="34"/>
    </row>
    <row r="4855" spans="1:7" x14ac:dyDescent="0.2">
      <c r="A4855" s="35" t="s">
        <v>16371</v>
      </c>
      <c r="B4855" s="35" t="s">
        <v>16372</v>
      </c>
      <c r="C4855" s="35" t="s">
        <v>16373</v>
      </c>
      <c r="D4855" s="34"/>
      <c r="E4855" s="34"/>
      <c r="F4855" s="34"/>
      <c r="G4855" s="34"/>
    </row>
    <row r="4856" spans="1:7" x14ac:dyDescent="0.2">
      <c r="A4856" s="35" t="s">
        <v>16374</v>
      </c>
      <c r="B4856" s="35" t="s">
        <v>16375</v>
      </c>
      <c r="C4856" s="35" t="s">
        <v>16376</v>
      </c>
      <c r="D4856" s="34"/>
      <c r="E4856" s="34"/>
      <c r="F4856" s="34"/>
      <c r="G4856" s="34"/>
    </row>
    <row r="4857" spans="1:7" x14ac:dyDescent="0.2">
      <c r="A4857" s="35" t="s">
        <v>16377</v>
      </c>
      <c r="B4857" s="35" t="s">
        <v>16378</v>
      </c>
      <c r="C4857" s="35" t="s">
        <v>16379</v>
      </c>
      <c r="D4857" s="34"/>
      <c r="E4857" s="34"/>
      <c r="F4857" s="34"/>
      <c r="G4857" s="34"/>
    </row>
    <row r="4858" spans="1:7" x14ac:dyDescent="0.2">
      <c r="A4858" s="35" t="s">
        <v>16380</v>
      </c>
      <c r="B4858" s="35" t="s">
        <v>16381</v>
      </c>
      <c r="C4858" s="35" t="s">
        <v>16382</v>
      </c>
      <c r="D4858" s="34"/>
      <c r="E4858" s="34"/>
      <c r="F4858" s="34"/>
      <c r="G4858" s="34"/>
    </row>
    <row r="4859" spans="1:7" x14ac:dyDescent="0.2">
      <c r="A4859" s="35" t="s">
        <v>16383</v>
      </c>
      <c r="B4859" s="35" t="s">
        <v>16384</v>
      </c>
      <c r="C4859" s="35" t="s">
        <v>16385</v>
      </c>
      <c r="D4859" s="34"/>
      <c r="E4859" s="34"/>
      <c r="F4859" s="34"/>
      <c r="G4859" s="34"/>
    </row>
    <row r="4860" spans="1:7" x14ac:dyDescent="0.2">
      <c r="A4860" s="35" t="s">
        <v>16386</v>
      </c>
      <c r="B4860" s="35" t="s">
        <v>16387</v>
      </c>
      <c r="C4860" s="35" t="s">
        <v>16388</v>
      </c>
      <c r="D4860" s="34"/>
      <c r="E4860" s="34"/>
      <c r="F4860" s="34"/>
      <c r="G4860" s="34"/>
    </row>
    <row r="4861" spans="1:7" x14ac:dyDescent="0.2">
      <c r="A4861" s="35" t="s">
        <v>16389</v>
      </c>
      <c r="B4861" s="35" t="s">
        <v>16390</v>
      </c>
      <c r="C4861" s="35" t="s">
        <v>16391</v>
      </c>
      <c r="D4861" s="34"/>
      <c r="E4861" s="34"/>
      <c r="F4861" s="34"/>
      <c r="G4861" s="34"/>
    </row>
    <row r="4862" spans="1:7" x14ac:dyDescent="0.2">
      <c r="A4862" s="35" t="s">
        <v>16392</v>
      </c>
      <c r="B4862" s="35" t="s">
        <v>16393</v>
      </c>
      <c r="C4862" s="35" t="s">
        <v>16394</v>
      </c>
      <c r="D4862" s="34"/>
      <c r="E4862" s="34"/>
      <c r="F4862" s="34"/>
      <c r="G4862" s="34"/>
    </row>
    <row r="4863" spans="1:7" x14ac:dyDescent="0.2">
      <c r="A4863" s="35" t="s">
        <v>16395</v>
      </c>
      <c r="B4863" s="35" t="s">
        <v>16396</v>
      </c>
      <c r="C4863" s="35" t="s">
        <v>16397</v>
      </c>
      <c r="D4863" s="34"/>
      <c r="E4863" s="34"/>
      <c r="F4863" s="34"/>
      <c r="G4863" s="34"/>
    </row>
    <row r="4864" spans="1:7" x14ac:dyDescent="0.2">
      <c r="A4864" s="35" t="s">
        <v>16398</v>
      </c>
      <c r="B4864" s="35" t="s">
        <v>16399</v>
      </c>
      <c r="C4864" s="35" t="s">
        <v>16400</v>
      </c>
      <c r="D4864" s="34"/>
      <c r="E4864" s="34"/>
      <c r="F4864" s="34"/>
      <c r="G4864" s="34"/>
    </row>
    <row r="4865" spans="1:7" x14ac:dyDescent="0.2">
      <c r="A4865" s="35" t="s">
        <v>16401</v>
      </c>
      <c r="B4865" s="35" t="s">
        <v>16402</v>
      </c>
      <c r="C4865" s="35" t="s">
        <v>16403</v>
      </c>
      <c r="D4865" s="34"/>
      <c r="E4865" s="34"/>
      <c r="F4865" s="34"/>
      <c r="G4865" s="34"/>
    </row>
    <row r="4866" spans="1:7" x14ac:dyDescent="0.2">
      <c r="A4866" s="35" t="s">
        <v>16404</v>
      </c>
      <c r="B4866" s="35" t="s">
        <v>16405</v>
      </c>
      <c r="C4866" s="35" t="s">
        <v>16406</v>
      </c>
      <c r="D4866" s="34"/>
      <c r="E4866" s="34"/>
      <c r="F4866" s="34"/>
      <c r="G4866" s="34"/>
    </row>
    <row r="4867" spans="1:7" x14ac:dyDescent="0.2">
      <c r="A4867" s="35" t="s">
        <v>16407</v>
      </c>
      <c r="B4867" s="35" t="s">
        <v>16408</v>
      </c>
      <c r="C4867" s="35" t="s">
        <v>16409</v>
      </c>
      <c r="D4867" s="34"/>
      <c r="E4867" s="34"/>
      <c r="F4867" s="34"/>
      <c r="G4867" s="34"/>
    </row>
    <row r="4868" spans="1:7" x14ac:dyDescent="0.2">
      <c r="A4868" s="35" t="s">
        <v>16410</v>
      </c>
      <c r="B4868" s="35" t="s">
        <v>16411</v>
      </c>
      <c r="C4868" s="35" t="s">
        <v>16412</v>
      </c>
      <c r="D4868" s="34"/>
      <c r="E4868" s="34"/>
      <c r="F4868" s="34"/>
      <c r="G4868" s="34"/>
    </row>
    <row r="4869" spans="1:7" x14ac:dyDescent="0.2">
      <c r="A4869" s="35" t="s">
        <v>16413</v>
      </c>
      <c r="B4869" s="35" t="s">
        <v>16414</v>
      </c>
      <c r="C4869" s="35" t="s">
        <v>16415</v>
      </c>
      <c r="D4869" s="34"/>
      <c r="E4869" s="34"/>
      <c r="F4869" s="34"/>
      <c r="G4869" s="34"/>
    </row>
    <row r="4870" spans="1:7" x14ac:dyDescent="0.2">
      <c r="A4870" s="35" t="s">
        <v>16416</v>
      </c>
      <c r="B4870" s="35" t="s">
        <v>16417</v>
      </c>
      <c r="C4870" s="35" t="s">
        <v>16418</v>
      </c>
      <c r="D4870" s="34"/>
      <c r="E4870" s="34"/>
      <c r="F4870" s="34"/>
      <c r="G4870" s="34"/>
    </row>
    <row r="4871" spans="1:7" x14ac:dyDescent="0.2">
      <c r="A4871" s="35" t="s">
        <v>16419</v>
      </c>
      <c r="B4871" s="35" t="s">
        <v>16420</v>
      </c>
      <c r="C4871" s="35" t="s">
        <v>16421</v>
      </c>
      <c r="D4871" s="34"/>
      <c r="E4871" s="34"/>
      <c r="F4871" s="34"/>
      <c r="G4871" s="34"/>
    </row>
    <row r="4872" spans="1:7" x14ac:dyDescent="0.2">
      <c r="A4872" s="35" t="s">
        <v>16422</v>
      </c>
      <c r="B4872" s="35" t="s">
        <v>16423</v>
      </c>
      <c r="C4872" s="35" t="s">
        <v>16424</v>
      </c>
      <c r="D4872" s="34"/>
      <c r="E4872" s="34"/>
      <c r="F4872" s="34"/>
      <c r="G4872" s="34"/>
    </row>
    <row r="4873" spans="1:7" x14ac:dyDescent="0.2">
      <c r="A4873" s="35" t="s">
        <v>16425</v>
      </c>
      <c r="B4873" s="35" t="s">
        <v>16426</v>
      </c>
      <c r="C4873" s="35" t="s">
        <v>16427</v>
      </c>
      <c r="D4873" s="34"/>
      <c r="E4873" s="34"/>
      <c r="F4873" s="34"/>
      <c r="G4873" s="34"/>
    </row>
    <row r="4874" spans="1:7" x14ac:dyDescent="0.2">
      <c r="A4874" s="35" t="s">
        <v>16428</v>
      </c>
      <c r="B4874" s="35" t="s">
        <v>16429</v>
      </c>
      <c r="C4874" s="35" t="s">
        <v>16430</v>
      </c>
      <c r="D4874" s="34"/>
      <c r="E4874" s="34"/>
      <c r="F4874" s="34"/>
      <c r="G4874" s="34"/>
    </row>
    <row r="4875" spans="1:7" x14ac:dyDescent="0.2">
      <c r="A4875" s="35" t="s">
        <v>16431</v>
      </c>
      <c r="B4875" s="35" t="s">
        <v>16432</v>
      </c>
      <c r="C4875" s="35" t="s">
        <v>16433</v>
      </c>
      <c r="D4875" s="34"/>
      <c r="E4875" s="34"/>
      <c r="F4875" s="34"/>
      <c r="G4875" s="34"/>
    </row>
    <row r="4876" spans="1:7" x14ac:dyDescent="0.2">
      <c r="A4876" s="35" t="s">
        <v>16434</v>
      </c>
      <c r="B4876" s="35" t="s">
        <v>7036</v>
      </c>
      <c r="C4876" s="35" t="s">
        <v>16435</v>
      </c>
      <c r="D4876" s="34"/>
      <c r="E4876" s="34"/>
      <c r="F4876" s="34"/>
      <c r="G4876" s="34"/>
    </row>
    <row r="4877" spans="1:7" x14ac:dyDescent="0.2">
      <c r="A4877" s="35" t="s">
        <v>16436</v>
      </c>
      <c r="B4877" s="35" t="s">
        <v>16437</v>
      </c>
      <c r="C4877" s="35" t="s">
        <v>16438</v>
      </c>
      <c r="D4877" s="34"/>
      <c r="E4877" s="34"/>
      <c r="F4877" s="34"/>
      <c r="G4877" s="34"/>
    </row>
    <row r="4878" spans="1:7" x14ac:dyDescent="0.2">
      <c r="A4878" s="35" t="s">
        <v>16439</v>
      </c>
      <c r="B4878" s="35" t="s">
        <v>16440</v>
      </c>
      <c r="C4878" s="35" t="s">
        <v>16441</v>
      </c>
      <c r="D4878" s="34"/>
      <c r="E4878" s="34"/>
      <c r="F4878" s="34"/>
      <c r="G4878" s="34"/>
    </row>
    <row r="4879" spans="1:7" x14ac:dyDescent="0.2">
      <c r="A4879" s="35" t="s">
        <v>16442</v>
      </c>
      <c r="B4879" s="35" t="s">
        <v>16443</v>
      </c>
      <c r="C4879" s="35" t="s">
        <v>16444</v>
      </c>
      <c r="D4879" s="34"/>
      <c r="E4879" s="34"/>
      <c r="F4879" s="34"/>
      <c r="G4879" s="34"/>
    </row>
    <row r="4880" spans="1:7" x14ac:dyDescent="0.2">
      <c r="A4880" s="35" t="s">
        <v>16445</v>
      </c>
      <c r="B4880" s="35" t="s">
        <v>16446</v>
      </c>
      <c r="C4880" s="35" t="s">
        <v>16447</v>
      </c>
      <c r="D4880" s="34"/>
      <c r="E4880" s="34"/>
      <c r="F4880" s="34"/>
      <c r="G4880" s="34"/>
    </row>
    <row r="4881" spans="1:7" x14ac:dyDescent="0.2">
      <c r="A4881" s="35" t="s">
        <v>16448</v>
      </c>
      <c r="B4881" s="35" t="s">
        <v>16449</v>
      </c>
      <c r="C4881" s="35" t="s">
        <v>16450</v>
      </c>
      <c r="D4881" s="34"/>
      <c r="E4881" s="34"/>
      <c r="F4881" s="34"/>
      <c r="G4881" s="34"/>
    </row>
    <row r="4882" spans="1:7" x14ac:dyDescent="0.2">
      <c r="A4882" s="35" t="s">
        <v>16451</v>
      </c>
      <c r="B4882" s="35" t="s">
        <v>16452</v>
      </c>
      <c r="C4882" s="35" t="s">
        <v>16453</v>
      </c>
      <c r="D4882" s="34"/>
      <c r="E4882" s="34"/>
      <c r="F4882" s="34"/>
      <c r="G4882" s="34"/>
    </row>
    <row r="4883" spans="1:7" x14ac:dyDescent="0.2">
      <c r="A4883" s="35" t="s">
        <v>16454</v>
      </c>
      <c r="B4883" s="35" t="s">
        <v>16455</v>
      </c>
      <c r="C4883" s="35" t="s">
        <v>16456</v>
      </c>
      <c r="D4883" s="34"/>
      <c r="E4883" s="34"/>
      <c r="F4883" s="34"/>
      <c r="G4883" s="34"/>
    </row>
    <row r="4884" spans="1:7" x14ac:dyDescent="0.2">
      <c r="A4884" s="35" t="s">
        <v>16457</v>
      </c>
      <c r="B4884" s="35" t="s">
        <v>16458</v>
      </c>
      <c r="C4884" s="35" t="s">
        <v>16459</v>
      </c>
      <c r="D4884" s="34"/>
      <c r="E4884" s="34"/>
      <c r="F4884" s="34"/>
      <c r="G4884" s="34"/>
    </row>
    <row r="4885" spans="1:7" x14ac:dyDescent="0.2">
      <c r="A4885" s="35" t="s">
        <v>16460</v>
      </c>
      <c r="B4885" s="35" t="s">
        <v>16461</v>
      </c>
      <c r="C4885" s="35" t="s">
        <v>16462</v>
      </c>
      <c r="D4885" s="34"/>
      <c r="E4885" s="34"/>
      <c r="F4885" s="34"/>
      <c r="G4885" s="34"/>
    </row>
    <row r="4886" spans="1:7" x14ac:dyDescent="0.2">
      <c r="A4886" s="35" t="s">
        <v>16463</v>
      </c>
      <c r="B4886" s="35" t="s">
        <v>16464</v>
      </c>
      <c r="C4886" s="35" t="s">
        <v>16465</v>
      </c>
      <c r="D4886" s="34"/>
      <c r="E4886" s="34"/>
      <c r="F4886" s="34"/>
      <c r="G4886" s="34"/>
    </row>
    <row r="4887" spans="1:7" x14ac:dyDescent="0.2">
      <c r="A4887" s="35" t="s">
        <v>16466</v>
      </c>
      <c r="B4887" s="35" t="s">
        <v>4208</v>
      </c>
      <c r="C4887" s="35" t="s">
        <v>16467</v>
      </c>
      <c r="D4887" s="34"/>
      <c r="E4887" s="34"/>
      <c r="F4887" s="34"/>
      <c r="G4887" s="34"/>
    </row>
    <row r="4888" spans="1:7" x14ac:dyDescent="0.2">
      <c r="A4888" s="35" t="s">
        <v>16468</v>
      </c>
      <c r="B4888" s="35" t="s">
        <v>3204</v>
      </c>
      <c r="C4888" s="35" t="s">
        <v>16469</v>
      </c>
      <c r="D4888" s="34"/>
      <c r="E4888" s="34"/>
      <c r="F4888" s="34"/>
      <c r="G4888" s="34"/>
    </row>
    <row r="4889" spans="1:7" x14ac:dyDescent="0.2">
      <c r="A4889" s="35" t="s">
        <v>16470</v>
      </c>
      <c r="B4889" s="35" t="s">
        <v>16471</v>
      </c>
      <c r="C4889" s="35" t="s">
        <v>16472</v>
      </c>
      <c r="D4889" s="34"/>
      <c r="E4889" s="34"/>
      <c r="F4889" s="34"/>
      <c r="G4889" s="34"/>
    </row>
    <row r="4890" spans="1:7" x14ac:dyDescent="0.2">
      <c r="A4890" s="35" t="s">
        <v>7567</v>
      </c>
      <c r="B4890" s="35" t="s">
        <v>16473</v>
      </c>
      <c r="C4890" s="35" t="s">
        <v>16474</v>
      </c>
      <c r="D4890" s="34"/>
      <c r="E4890" s="34"/>
      <c r="F4890" s="34"/>
      <c r="G4890" s="34"/>
    </row>
    <row r="4891" spans="1:7" x14ac:dyDescent="0.2">
      <c r="A4891" s="35" t="s">
        <v>16475</v>
      </c>
      <c r="B4891" s="35" t="s">
        <v>16476</v>
      </c>
      <c r="C4891" s="35" t="s">
        <v>16477</v>
      </c>
      <c r="D4891" s="34"/>
      <c r="E4891" s="34"/>
      <c r="F4891" s="34"/>
      <c r="G4891" s="34"/>
    </row>
    <row r="4892" spans="1:7" x14ac:dyDescent="0.2">
      <c r="A4892" s="35" t="s">
        <v>16478</v>
      </c>
      <c r="B4892" s="35" t="s">
        <v>16479</v>
      </c>
      <c r="C4892" s="35" t="s">
        <v>16480</v>
      </c>
      <c r="D4892" s="34"/>
      <c r="E4892" s="34"/>
      <c r="F4892" s="34"/>
      <c r="G4892" s="34"/>
    </row>
    <row r="4893" spans="1:7" x14ac:dyDescent="0.2">
      <c r="A4893" s="35" t="s">
        <v>16481</v>
      </c>
      <c r="B4893" s="35" t="s">
        <v>16482</v>
      </c>
      <c r="C4893" s="35" t="s">
        <v>16483</v>
      </c>
      <c r="D4893" s="34"/>
      <c r="E4893" s="34"/>
      <c r="F4893" s="34"/>
      <c r="G4893" s="34"/>
    </row>
    <row r="4894" spans="1:7" x14ac:dyDescent="0.2">
      <c r="A4894" s="35" t="s">
        <v>16484</v>
      </c>
      <c r="B4894" s="35" t="s">
        <v>16485</v>
      </c>
      <c r="C4894" s="35" t="s">
        <v>16486</v>
      </c>
      <c r="D4894" s="34"/>
      <c r="E4894" s="34"/>
      <c r="F4894" s="34"/>
      <c r="G4894" s="34"/>
    </row>
    <row r="4895" spans="1:7" x14ac:dyDescent="0.2">
      <c r="A4895" s="35" t="s">
        <v>16487</v>
      </c>
      <c r="B4895" s="35" t="s">
        <v>16488</v>
      </c>
      <c r="C4895" s="35" t="s">
        <v>16489</v>
      </c>
      <c r="D4895" s="34"/>
      <c r="E4895" s="34"/>
      <c r="F4895" s="34"/>
      <c r="G4895" s="34"/>
    </row>
    <row r="4896" spans="1:7" x14ac:dyDescent="0.2">
      <c r="A4896" s="35" t="s">
        <v>16490</v>
      </c>
      <c r="B4896" s="35" t="s">
        <v>4362</v>
      </c>
      <c r="C4896" s="35" t="s">
        <v>16491</v>
      </c>
      <c r="D4896" s="34"/>
      <c r="E4896" s="34"/>
      <c r="F4896" s="34"/>
      <c r="G4896" s="34"/>
    </row>
    <row r="4897" spans="1:7" x14ac:dyDescent="0.2">
      <c r="A4897" s="35" t="s">
        <v>16492</v>
      </c>
      <c r="B4897" s="35" t="s">
        <v>5624</v>
      </c>
      <c r="C4897" s="35" t="s">
        <v>16493</v>
      </c>
      <c r="D4897" s="34"/>
      <c r="E4897" s="34"/>
      <c r="F4897" s="34"/>
      <c r="G4897" s="34"/>
    </row>
    <row r="4898" spans="1:7" x14ac:dyDescent="0.2">
      <c r="A4898" s="35" t="s">
        <v>16494</v>
      </c>
      <c r="B4898" s="35" t="s">
        <v>16495</v>
      </c>
      <c r="C4898" s="35" t="s">
        <v>16496</v>
      </c>
      <c r="D4898" s="34"/>
      <c r="E4898" s="34"/>
      <c r="F4898" s="34"/>
      <c r="G4898" s="34"/>
    </row>
    <row r="4899" spans="1:7" x14ac:dyDescent="0.2">
      <c r="A4899" s="35" t="s">
        <v>16497</v>
      </c>
      <c r="B4899" s="35" t="s">
        <v>16498</v>
      </c>
      <c r="C4899" s="35" t="s">
        <v>16499</v>
      </c>
      <c r="D4899" s="34"/>
      <c r="E4899" s="34"/>
      <c r="F4899" s="34"/>
      <c r="G4899" s="34"/>
    </row>
    <row r="4900" spans="1:7" x14ac:dyDescent="0.2">
      <c r="A4900" s="35" t="s">
        <v>16500</v>
      </c>
      <c r="B4900" s="35" t="s">
        <v>11850</v>
      </c>
      <c r="C4900" s="35" t="s">
        <v>16501</v>
      </c>
      <c r="D4900" s="34"/>
      <c r="E4900" s="34"/>
      <c r="F4900" s="34"/>
      <c r="G4900" s="34"/>
    </row>
    <row r="4901" spans="1:7" x14ac:dyDescent="0.2">
      <c r="A4901" s="35" t="s">
        <v>16502</v>
      </c>
      <c r="B4901" s="35" t="s">
        <v>16503</v>
      </c>
      <c r="C4901" s="35" t="s">
        <v>16504</v>
      </c>
      <c r="D4901" s="34"/>
      <c r="E4901" s="34"/>
      <c r="F4901" s="34"/>
      <c r="G4901" s="34"/>
    </row>
    <row r="4902" spans="1:7" x14ac:dyDescent="0.2">
      <c r="A4902" s="35" t="s">
        <v>16505</v>
      </c>
      <c r="B4902" s="35" t="s">
        <v>16506</v>
      </c>
      <c r="C4902" s="35" t="s">
        <v>16507</v>
      </c>
      <c r="D4902" s="34"/>
      <c r="E4902" s="34"/>
      <c r="F4902" s="34"/>
      <c r="G4902" s="34"/>
    </row>
    <row r="4903" spans="1:7" x14ac:dyDescent="0.2">
      <c r="A4903" s="35" t="s">
        <v>16508</v>
      </c>
      <c r="B4903" s="35" t="s">
        <v>16509</v>
      </c>
      <c r="C4903" s="35" t="s">
        <v>16510</v>
      </c>
      <c r="D4903" s="34"/>
      <c r="E4903" s="34"/>
      <c r="F4903" s="34"/>
      <c r="G4903" s="34"/>
    </row>
    <row r="4904" spans="1:7" x14ac:dyDescent="0.2">
      <c r="A4904" s="35" t="s">
        <v>16511</v>
      </c>
      <c r="B4904" s="35" t="s">
        <v>16512</v>
      </c>
      <c r="C4904" s="35" t="s">
        <v>16513</v>
      </c>
      <c r="D4904" s="34"/>
      <c r="E4904" s="34"/>
      <c r="F4904" s="34"/>
      <c r="G4904" s="34"/>
    </row>
    <row r="4905" spans="1:7" x14ac:dyDescent="0.2">
      <c r="A4905" s="35" t="s">
        <v>16514</v>
      </c>
      <c r="B4905" s="35" t="s">
        <v>16515</v>
      </c>
      <c r="C4905" s="35" t="s">
        <v>16516</v>
      </c>
      <c r="D4905" s="34"/>
      <c r="E4905" s="34"/>
      <c r="F4905" s="34"/>
      <c r="G4905" s="34"/>
    </row>
    <row r="4906" spans="1:7" x14ac:dyDescent="0.2">
      <c r="A4906" s="35" t="s">
        <v>16517</v>
      </c>
      <c r="B4906" s="35" t="s">
        <v>4771</v>
      </c>
      <c r="C4906" s="35" t="s">
        <v>16518</v>
      </c>
      <c r="D4906" s="34"/>
      <c r="E4906" s="34"/>
      <c r="F4906" s="34"/>
      <c r="G4906" s="34"/>
    </row>
    <row r="4907" spans="1:7" x14ac:dyDescent="0.2">
      <c r="A4907" s="35" t="s">
        <v>16519</v>
      </c>
      <c r="B4907" s="35" t="s">
        <v>16520</v>
      </c>
      <c r="C4907" s="35" t="s">
        <v>16521</v>
      </c>
      <c r="D4907" s="34"/>
      <c r="E4907" s="34"/>
      <c r="F4907" s="34"/>
      <c r="G4907" s="34"/>
    </row>
    <row r="4908" spans="1:7" x14ac:dyDescent="0.2">
      <c r="A4908" s="35" t="s">
        <v>4497</v>
      </c>
      <c r="B4908" s="35" t="s">
        <v>16522</v>
      </c>
      <c r="C4908" s="35" t="s">
        <v>16523</v>
      </c>
      <c r="D4908" s="34"/>
      <c r="E4908" s="34"/>
      <c r="F4908" s="34"/>
      <c r="G4908" s="34"/>
    </row>
    <row r="4909" spans="1:7" x14ac:dyDescent="0.2">
      <c r="A4909" s="35" t="s">
        <v>16524</v>
      </c>
      <c r="B4909" s="35" t="s">
        <v>16525</v>
      </c>
      <c r="C4909" s="35" t="s">
        <v>16526</v>
      </c>
      <c r="D4909" s="34"/>
      <c r="E4909" s="34"/>
      <c r="F4909" s="34"/>
      <c r="G4909" s="34"/>
    </row>
    <row r="4910" spans="1:7" x14ac:dyDescent="0.2">
      <c r="A4910" s="35" t="s">
        <v>16527</v>
      </c>
      <c r="B4910" s="35" t="s">
        <v>16528</v>
      </c>
      <c r="C4910" s="35" t="s">
        <v>16529</v>
      </c>
      <c r="D4910" s="34"/>
      <c r="E4910" s="34"/>
      <c r="F4910" s="34"/>
      <c r="G4910" s="34"/>
    </row>
    <row r="4911" spans="1:7" x14ac:dyDescent="0.2">
      <c r="A4911" s="35" t="s">
        <v>10802</v>
      </c>
      <c r="B4911" s="35" t="s">
        <v>16530</v>
      </c>
      <c r="C4911" s="35" t="s">
        <v>16531</v>
      </c>
      <c r="D4911" s="34"/>
      <c r="E4911" s="34"/>
      <c r="F4911" s="34"/>
      <c r="G4911" s="34"/>
    </row>
    <row r="4912" spans="1:7" x14ac:dyDescent="0.2">
      <c r="A4912" s="35" t="s">
        <v>16532</v>
      </c>
      <c r="B4912" s="35" t="s">
        <v>16533</v>
      </c>
      <c r="C4912" s="35" t="s">
        <v>16534</v>
      </c>
      <c r="D4912" s="34"/>
      <c r="E4912" s="34"/>
      <c r="F4912" s="34"/>
      <c r="G4912" s="34"/>
    </row>
    <row r="4913" spans="1:7" x14ac:dyDescent="0.2">
      <c r="A4913" s="35" t="s">
        <v>10620</v>
      </c>
      <c r="B4913" s="35" t="s">
        <v>16535</v>
      </c>
      <c r="C4913" s="35" t="s">
        <v>16536</v>
      </c>
      <c r="D4913" s="34"/>
      <c r="E4913" s="34"/>
      <c r="F4913" s="34"/>
      <c r="G4913" s="34"/>
    </row>
    <row r="4914" spans="1:7" x14ac:dyDescent="0.2">
      <c r="A4914" s="35" t="s">
        <v>16537</v>
      </c>
      <c r="B4914" s="35" t="s">
        <v>16538</v>
      </c>
      <c r="C4914" s="35" t="s">
        <v>16539</v>
      </c>
      <c r="D4914" s="34"/>
      <c r="E4914" s="34"/>
      <c r="F4914" s="34"/>
      <c r="G4914" s="34"/>
    </row>
    <row r="4915" spans="1:7" x14ac:dyDescent="0.2">
      <c r="A4915" s="35" t="s">
        <v>16540</v>
      </c>
      <c r="B4915" s="35" t="s">
        <v>16541</v>
      </c>
      <c r="C4915" s="35" t="s">
        <v>16542</v>
      </c>
      <c r="D4915" s="34"/>
      <c r="E4915" s="34"/>
      <c r="F4915" s="34"/>
      <c r="G4915" s="34"/>
    </row>
    <row r="4916" spans="1:7" x14ac:dyDescent="0.2">
      <c r="A4916" s="35" t="s">
        <v>16543</v>
      </c>
      <c r="B4916" s="35" t="s">
        <v>16544</v>
      </c>
      <c r="C4916" s="35" t="s">
        <v>16545</v>
      </c>
      <c r="D4916" s="34"/>
      <c r="E4916" s="34"/>
      <c r="F4916" s="34"/>
      <c r="G4916" s="34"/>
    </row>
    <row r="4917" spans="1:7" x14ac:dyDescent="0.2">
      <c r="A4917" s="35" t="s">
        <v>16546</v>
      </c>
      <c r="B4917" s="35" t="s">
        <v>16547</v>
      </c>
      <c r="C4917" s="35" t="s">
        <v>16548</v>
      </c>
      <c r="D4917" s="34"/>
      <c r="E4917" s="34"/>
      <c r="F4917" s="34"/>
      <c r="G4917" s="34"/>
    </row>
    <row r="4918" spans="1:7" x14ac:dyDescent="0.2">
      <c r="A4918" s="35" t="s">
        <v>16549</v>
      </c>
      <c r="B4918" s="35" t="s">
        <v>16550</v>
      </c>
      <c r="C4918" s="35" t="s">
        <v>16551</v>
      </c>
      <c r="D4918" s="34"/>
      <c r="E4918" s="34"/>
      <c r="F4918" s="34"/>
      <c r="G4918" s="34"/>
    </row>
    <row r="4919" spans="1:7" x14ac:dyDescent="0.2">
      <c r="A4919" s="35" t="s">
        <v>16552</v>
      </c>
      <c r="B4919" s="35" t="s">
        <v>16553</v>
      </c>
      <c r="C4919" s="35" t="s">
        <v>16554</v>
      </c>
      <c r="D4919" s="34"/>
      <c r="E4919" s="34"/>
      <c r="F4919" s="34"/>
      <c r="G4919" s="34"/>
    </row>
    <row r="4920" spans="1:7" x14ac:dyDescent="0.2">
      <c r="A4920" s="35" t="s">
        <v>16555</v>
      </c>
      <c r="B4920" s="35" t="s">
        <v>16556</v>
      </c>
      <c r="C4920" s="35" t="s">
        <v>16557</v>
      </c>
      <c r="D4920" s="34"/>
      <c r="E4920" s="34"/>
      <c r="F4920" s="34"/>
      <c r="G4920" s="34"/>
    </row>
    <row r="4921" spans="1:7" x14ac:dyDescent="0.2">
      <c r="A4921" s="35" t="s">
        <v>16558</v>
      </c>
      <c r="B4921" s="35" t="s">
        <v>16559</v>
      </c>
      <c r="C4921" s="35" t="s">
        <v>16560</v>
      </c>
      <c r="D4921" s="34"/>
      <c r="E4921" s="34"/>
      <c r="F4921" s="34"/>
      <c r="G4921" s="34"/>
    </row>
    <row r="4922" spans="1:7" x14ac:dyDescent="0.2">
      <c r="A4922" s="35" t="s">
        <v>16561</v>
      </c>
      <c r="B4922" s="35" t="s">
        <v>16562</v>
      </c>
      <c r="C4922" s="35" t="s">
        <v>16563</v>
      </c>
      <c r="D4922" s="34"/>
      <c r="E4922" s="34"/>
      <c r="F4922" s="34"/>
      <c r="G4922" s="34"/>
    </row>
    <row r="4923" spans="1:7" x14ac:dyDescent="0.2">
      <c r="A4923" s="35" t="s">
        <v>12276</v>
      </c>
      <c r="B4923" s="35" t="s">
        <v>16564</v>
      </c>
      <c r="C4923" s="35" t="s">
        <v>16565</v>
      </c>
      <c r="D4923" s="34"/>
      <c r="E4923" s="34"/>
      <c r="F4923" s="34"/>
      <c r="G4923" s="34"/>
    </row>
    <row r="4924" spans="1:7" x14ac:dyDescent="0.2">
      <c r="A4924" s="35" t="s">
        <v>16566</v>
      </c>
      <c r="B4924" s="35" t="s">
        <v>16567</v>
      </c>
      <c r="C4924" s="35" t="s">
        <v>16568</v>
      </c>
      <c r="D4924" s="34"/>
      <c r="E4924" s="34"/>
      <c r="F4924" s="34"/>
      <c r="G4924" s="34"/>
    </row>
    <row r="4925" spans="1:7" x14ac:dyDescent="0.2">
      <c r="A4925" s="35" t="s">
        <v>16569</v>
      </c>
      <c r="B4925" s="35" t="s">
        <v>16570</v>
      </c>
      <c r="C4925" s="35" t="s">
        <v>16571</v>
      </c>
      <c r="D4925" s="34"/>
      <c r="E4925" s="34"/>
      <c r="F4925" s="34"/>
      <c r="G4925" s="34"/>
    </row>
    <row r="4926" spans="1:7" x14ac:dyDescent="0.2">
      <c r="A4926" s="35" t="s">
        <v>16572</v>
      </c>
      <c r="B4926" s="35" t="s">
        <v>16573</v>
      </c>
      <c r="C4926" s="35" t="s">
        <v>16574</v>
      </c>
      <c r="D4926" s="34"/>
      <c r="E4926" s="34"/>
      <c r="F4926" s="34"/>
      <c r="G4926" s="34"/>
    </row>
    <row r="4927" spans="1:7" x14ac:dyDescent="0.2">
      <c r="A4927" s="35" t="s">
        <v>16575</v>
      </c>
      <c r="B4927" s="35" t="s">
        <v>16576</v>
      </c>
      <c r="C4927" s="35" t="s">
        <v>16577</v>
      </c>
      <c r="D4927" s="34"/>
      <c r="E4927" s="34"/>
      <c r="F4927" s="34"/>
      <c r="G4927" s="34"/>
    </row>
    <row r="4928" spans="1:7" x14ac:dyDescent="0.2">
      <c r="A4928" s="35" t="s">
        <v>16578</v>
      </c>
      <c r="B4928" s="35" t="s">
        <v>16579</v>
      </c>
      <c r="C4928" s="35" t="s">
        <v>16580</v>
      </c>
      <c r="D4928" s="34"/>
      <c r="E4928" s="34"/>
      <c r="F4928" s="34"/>
      <c r="G4928" s="34"/>
    </row>
    <row r="4929" spans="1:7" x14ac:dyDescent="0.2">
      <c r="A4929" s="35" t="s">
        <v>16581</v>
      </c>
      <c r="B4929" s="35" t="s">
        <v>16582</v>
      </c>
      <c r="C4929" s="35" t="s">
        <v>16583</v>
      </c>
      <c r="D4929" s="34"/>
      <c r="E4929" s="34"/>
      <c r="F4929" s="34"/>
      <c r="G4929" s="34"/>
    </row>
    <row r="4930" spans="1:7" x14ac:dyDescent="0.2">
      <c r="A4930" s="35" t="s">
        <v>16584</v>
      </c>
      <c r="B4930" s="35" t="s">
        <v>16585</v>
      </c>
      <c r="C4930" s="35" t="s">
        <v>16586</v>
      </c>
      <c r="D4930" s="34"/>
      <c r="E4930" s="34"/>
      <c r="F4930" s="34"/>
      <c r="G4930" s="34"/>
    </row>
    <row r="4931" spans="1:7" x14ac:dyDescent="0.2">
      <c r="A4931" s="35" t="s">
        <v>16587</v>
      </c>
      <c r="B4931" s="35" t="s">
        <v>16588</v>
      </c>
      <c r="C4931" s="35" t="s">
        <v>16589</v>
      </c>
      <c r="D4931" s="34"/>
      <c r="E4931" s="34"/>
      <c r="F4931" s="34"/>
      <c r="G4931" s="34"/>
    </row>
    <row r="4932" spans="1:7" x14ac:dyDescent="0.2">
      <c r="A4932" s="35" t="s">
        <v>16590</v>
      </c>
      <c r="B4932" s="35" t="s">
        <v>16591</v>
      </c>
      <c r="C4932" s="35" t="s">
        <v>16592</v>
      </c>
      <c r="D4932" s="34"/>
      <c r="E4932" s="34"/>
      <c r="F4932" s="34"/>
      <c r="G4932" s="34"/>
    </row>
    <row r="4933" spans="1:7" x14ac:dyDescent="0.2">
      <c r="A4933" s="35" t="s">
        <v>16593</v>
      </c>
      <c r="B4933" s="35" t="s">
        <v>5983</v>
      </c>
      <c r="C4933" s="35" t="s">
        <v>16594</v>
      </c>
      <c r="D4933" s="34"/>
      <c r="E4933" s="34"/>
      <c r="F4933" s="34"/>
      <c r="G4933" s="34"/>
    </row>
    <row r="4934" spans="1:7" x14ac:dyDescent="0.2">
      <c r="A4934" s="35" t="s">
        <v>16595</v>
      </c>
      <c r="B4934" s="35" t="s">
        <v>16596</v>
      </c>
      <c r="C4934" s="35" t="s">
        <v>16597</v>
      </c>
      <c r="D4934" s="34"/>
      <c r="E4934" s="34"/>
      <c r="F4934" s="34"/>
      <c r="G4934" s="34"/>
    </row>
    <row r="4935" spans="1:7" x14ac:dyDescent="0.2">
      <c r="A4935" s="35" t="s">
        <v>16598</v>
      </c>
      <c r="B4935" s="35" t="s">
        <v>16599</v>
      </c>
      <c r="C4935" s="35" t="s">
        <v>16600</v>
      </c>
      <c r="D4935" s="34"/>
      <c r="E4935" s="34"/>
      <c r="F4935" s="34"/>
      <c r="G4935" s="34"/>
    </row>
    <row r="4936" spans="1:7" x14ac:dyDescent="0.2">
      <c r="A4936" s="35" t="s">
        <v>16601</v>
      </c>
      <c r="B4936" s="35" t="s">
        <v>16602</v>
      </c>
      <c r="C4936" s="35" t="s">
        <v>16603</v>
      </c>
      <c r="D4936" s="34"/>
      <c r="E4936" s="34"/>
      <c r="F4936" s="34"/>
      <c r="G4936" s="34"/>
    </row>
    <row r="4937" spans="1:7" x14ac:dyDescent="0.2">
      <c r="A4937" s="35" t="s">
        <v>16604</v>
      </c>
      <c r="B4937" s="35" t="s">
        <v>16605</v>
      </c>
      <c r="C4937" s="35" t="s">
        <v>16606</v>
      </c>
      <c r="D4937" s="34"/>
      <c r="E4937" s="34"/>
      <c r="F4937" s="34"/>
      <c r="G4937" s="34"/>
    </row>
    <row r="4938" spans="1:7" x14ac:dyDescent="0.2">
      <c r="A4938" s="35" t="s">
        <v>16607</v>
      </c>
      <c r="B4938" s="35" t="s">
        <v>14049</v>
      </c>
      <c r="C4938" s="35" t="s">
        <v>16608</v>
      </c>
      <c r="D4938" s="34"/>
      <c r="E4938" s="34"/>
      <c r="F4938" s="34"/>
      <c r="G4938" s="34"/>
    </row>
    <row r="4939" spans="1:7" x14ac:dyDescent="0.2">
      <c r="A4939" s="35" t="s">
        <v>16609</v>
      </c>
      <c r="B4939" s="35" t="s">
        <v>16610</v>
      </c>
      <c r="C4939" s="35" t="s">
        <v>16611</v>
      </c>
      <c r="D4939" s="34"/>
      <c r="E4939" s="34"/>
      <c r="F4939" s="34"/>
      <c r="G4939" s="34"/>
    </row>
    <row r="4940" spans="1:7" x14ac:dyDescent="0.2">
      <c r="A4940" s="35" t="s">
        <v>10817</v>
      </c>
      <c r="B4940" s="35" t="s">
        <v>16612</v>
      </c>
      <c r="C4940" s="35" t="s">
        <v>16613</v>
      </c>
      <c r="D4940" s="34"/>
      <c r="E4940" s="34"/>
      <c r="F4940" s="34"/>
      <c r="G4940" s="34"/>
    </row>
    <row r="4941" spans="1:7" x14ac:dyDescent="0.2">
      <c r="A4941" s="35" t="s">
        <v>16614</v>
      </c>
      <c r="B4941" s="35" t="s">
        <v>16615</v>
      </c>
      <c r="C4941" s="35" t="s">
        <v>16616</v>
      </c>
      <c r="D4941" s="34"/>
      <c r="E4941" s="34"/>
      <c r="F4941" s="34"/>
      <c r="G4941" s="34"/>
    </row>
    <row r="4942" spans="1:7" x14ac:dyDescent="0.2">
      <c r="A4942" s="35" t="s">
        <v>16617</v>
      </c>
      <c r="B4942" s="35" t="s">
        <v>16618</v>
      </c>
      <c r="C4942" s="35" t="s">
        <v>16619</v>
      </c>
      <c r="D4942" s="34"/>
      <c r="E4942" s="34"/>
      <c r="F4942" s="34"/>
      <c r="G4942" s="34"/>
    </row>
    <row r="4943" spans="1:7" x14ac:dyDescent="0.2">
      <c r="A4943" s="35" t="s">
        <v>16620</v>
      </c>
      <c r="B4943" s="35" t="s">
        <v>16621</v>
      </c>
      <c r="C4943" s="35" t="s">
        <v>16622</v>
      </c>
      <c r="D4943" s="34"/>
      <c r="E4943" s="34"/>
      <c r="F4943" s="34"/>
      <c r="G4943" s="34"/>
    </row>
    <row r="4944" spans="1:7" x14ac:dyDescent="0.2">
      <c r="A4944" s="35" t="s">
        <v>16623</v>
      </c>
      <c r="B4944" s="35" t="s">
        <v>16624</v>
      </c>
      <c r="C4944" s="35" t="s">
        <v>16625</v>
      </c>
      <c r="D4944" s="34"/>
      <c r="E4944" s="34"/>
      <c r="F4944" s="34"/>
      <c r="G4944" s="34"/>
    </row>
    <row r="4945" spans="1:7" x14ac:dyDescent="0.2">
      <c r="A4945" s="35" t="s">
        <v>16626</v>
      </c>
      <c r="B4945" s="35" t="s">
        <v>12000</v>
      </c>
      <c r="C4945" s="35" t="s">
        <v>16627</v>
      </c>
      <c r="D4945" s="34"/>
      <c r="E4945" s="34"/>
      <c r="F4945" s="34"/>
      <c r="G4945" s="34"/>
    </row>
    <row r="4946" spans="1:7" x14ac:dyDescent="0.2">
      <c r="A4946" s="35" t="s">
        <v>16628</v>
      </c>
      <c r="B4946" s="35" t="s">
        <v>16629</v>
      </c>
      <c r="C4946" s="35" t="s">
        <v>16630</v>
      </c>
      <c r="D4946" s="34"/>
      <c r="E4946" s="34"/>
      <c r="F4946" s="34"/>
      <c r="G4946" s="34"/>
    </row>
    <row r="4947" spans="1:7" x14ac:dyDescent="0.2">
      <c r="A4947" s="35" t="s">
        <v>16631</v>
      </c>
      <c r="B4947" s="35" t="s">
        <v>15460</v>
      </c>
      <c r="C4947" s="35" t="s">
        <v>16632</v>
      </c>
      <c r="D4947" s="34"/>
      <c r="E4947" s="34"/>
      <c r="F4947" s="34"/>
      <c r="G4947" s="34"/>
    </row>
    <row r="4948" spans="1:7" x14ac:dyDescent="0.2">
      <c r="A4948" s="35" t="s">
        <v>16633</v>
      </c>
      <c r="B4948" s="35" t="s">
        <v>16634</v>
      </c>
      <c r="C4948" s="35" t="s">
        <v>16635</v>
      </c>
      <c r="D4948" s="34"/>
      <c r="E4948" s="34"/>
      <c r="F4948" s="34"/>
      <c r="G4948" s="34"/>
    </row>
    <row r="4949" spans="1:7" x14ac:dyDescent="0.2">
      <c r="A4949" s="35" t="s">
        <v>16636</v>
      </c>
      <c r="B4949" s="35" t="s">
        <v>16637</v>
      </c>
      <c r="C4949" s="35" t="s">
        <v>16638</v>
      </c>
      <c r="D4949" s="34"/>
      <c r="E4949" s="34"/>
      <c r="F4949" s="34"/>
      <c r="G4949" s="34"/>
    </row>
    <row r="4950" spans="1:7" x14ac:dyDescent="0.2">
      <c r="A4950" s="35" t="s">
        <v>16639</v>
      </c>
      <c r="B4950" s="35" t="s">
        <v>16640</v>
      </c>
      <c r="C4950" s="35" t="s">
        <v>16641</v>
      </c>
      <c r="D4950" s="34"/>
      <c r="E4950" s="34"/>
      <c r="F4950" s="34"/>
      <c r="G4950" s="34"/>
    </row>
    <row r="4951" spans="1:7" x14ac:dyDescent="0.2">
      <c r="A4951" s="35" t="s">
        <v>16642</v>
      </c>
      <c r="B4951" s="35" t="s">
        <v>16643</v>
      </c>
      <c r="C4951" s="35" t="s">
        <v>16644</v>
      </c>
      <c r="D4951" s="34"/>
      <c r="E4951" s="34"/>
      <c r="F4951" s="34"/>
      <c r="G4951" s="34"/>
    </row>
    <row r="4952" spans="1:7" x14ac:dyDescent="0.2">
      <c r="A4952" s="35" t="s">
        <v>16645</v>
      </c>
      <c r="B4952" s="35" t="s">
        <v>16646</v>
      </c>
      <c r="C4952" s="35" t="s">
        <v>16647</v>
      </c>
      <c r="D4952" s="34"/>
      <c r="E4952" s="34"/>
      <c r="F4952" s="34"/>
      <c r="G4952" s="34"/>
    </row>
    <row r="4953" spans="1:7" x14ac:dyDescent="0.2">
      <c r="A4953" s="35" t="s">
        <v>16648</v>
      </c>
      <c r="B4953" s="35" t="s">
        <v>14291</v>
      </c>
      <c r="C4953" s="35" t="s">
        <v>16649</v>
      </c>
      <c r="D4953" s="34"/>
      <c r="E4953" s="34"/>
      <c r="F4953" s="34"/>
      <c r="G4953" s="34"/>
    </row>
    <row r="4954" spans="1:7" x14ac:dyDescent="0.2">
      <c r="A4954" s="35" t="s">
        <v>16650</v>
      </c>
      <c r="B4954" s="35" t="s">
        <v>16651</v>
      </c>
      <c r="C4954" s="35" t="s">
        <v>16652</v>
      </c>
      <c r="D4954" s="34"/>
      <c r="E4954" s="34"/>
      <c r="F4954" s="34"/>
      <c r="G4954" s="34"/>
    </row>
    <row r="4955" spans="1:7" x14ac:dyDescent="0.2">
      <c r="A4955" s="35" t="s">
        <v>16653</v>
      </c>
      <c r="B4955" s="35" t="s">
        <v>16654</v>
      </c>
      <c r="C4955" s="35" t="s">
        <v>16655</v>
      </c>
      <c r="D4955" s="34"/>
      <c r="E4955" s="34"/>
      <c r="F4955" s="34"/>
      <c r="G4955" s="34"/>
    </row>
    <row r="4956" spans="1:7" x14ac:dyDescent="0.2">
      <c r="A4956" s="35" t="s">
        <v>16656</v>
      </c>
      <c r="B4956" s="35" t="s">
        <v>16657</v>
      </c>
      <c r="C4956" s="35" t="s">
        <v>16658</v>
      </c>
      <c r="D4956" s="34"/>
      <c r="E4956" s="34"/>
      <c r="F4956" s="34"/>
      <c r="G4956" s="34"/>
    </row>
    <row r="4957" spans="1:7" x14ac:dyDescent="0.2">
      <c r="A4957" s="35" t="s">
        <v>16659</v>
      </c>
      <c r="B4957" s="35" t="s">
        <v>16660</v>
      </c>
      <c r="C4957" s="35" t="s">
        <v>16661</v>
      </c>
      <c r="D4957" s="34"/>
      <c r="E4957" s="34"/>
      <c r="F4957" s="34"/>
      <c r="G4957" s="34"/>
    </row>
    <row r="4958" spans="1:7" x14ac:dyDescent="0.2">
      <c r="A4958" s="35" t="s">
        <v>16662</v>
      </c>
      <c r="B4958" s="35" t="s">
        <v>13042</v>
      </c>
      <c r="C4958" s="35" t="s">
        <v>16663</v>
      </c>
      <c r="D4958" s="34"/>
      <c r="E4958" s="34"/>
      <c r="F4958" s="34"/>
      <c r="G4958" s="34"/>
    </row>
    <row r="4959" spans="1:7" x14ac:dyDescent="0.2">
      <c r="A4959" s="35" t="s">
        <v>16664</v>
      </c>
      <c r="B4959" s="35" t="s">
        <v>16665</v>
      </c>
      <c r="C4959" s="35" t="s">
        <v>16666</v>
      </c>
      <c r="D4959" s="34"/>
      <c r="E4959" s="34"/>
      <c r="F4959" s="34"/>
      <c r="G4959" s="34"/>
    </row>
    <row r="4960" spans="1:7" x14ac:dyDescent="0.2">
      <c r="A4960" s="35" t="s">
        <v>16667</v>
      </c>
      <c r="B4960" s="35" t="s">
        <v>16668</v>
      </c>
      <c r="C4960" s="35" t="s">
        <v>16669</v>
      </c>
      <c r="D4960" s="34"/>
      <c r="E4960" s="34"/>
      <c r="F4960" s="34"/>
      <c r="G4960" s="34"/>
    </row>
    <row r="4961" spans="1:7" x14ac:dyDescent="0.2">
      <c r="A4961" s="35" t="s">
        <v>16670</v>
      </c>
      <c r="B4961" s="35" t="s">
        <v>9773</v>
      </c>
      <c r="C4961" s="35" t="s">
        <v>16671</v>
      </c>
      <c r="D4961" s="34"/>
      <c r="E4961" s="34"/>
      <c r="F4961" s="34"/>
      <c r="G4961" s="34"/>
    </row>
    <row r="4962" spans="1:7" x14ac:dyDescent="0.2">
      <c r="A4962" s="35" t="s">
        <v>16672</v>
      </c>
      <c r="B4962" s="35" t="s">
        <v>16673</v>
      </c>
      <c r="C4962" s="35" t="s">
        <v>16674</v>
      </c>
      <c r="D4962" s="34"/>
      <c r="E4962" s="34"/>
      <c r="F4962" s="34"/>
      <c r="G4962" s="34"/>
    </row>
    <row r="4963" spans="1:7" x14ac:dyDescent="0.2">
      <c r="A4963" s="35" t="s">
        <v>16675</v>
      </c>
      <c r="B4963" s="35" t="s">
        <v>16676</v>
      </c>
      <c r="C4963" s="35" t="s">
        <v>16677</v>
      </c>
      <c r="D4963" s="34"/>
      <c r="E4963" s="34"/>
      <c r="F4963" s="34"/>
      <c r="G4963" s="34"/>
    </row>
    <row r="4964" spans="1:7" x14ac:dyDescent="0.2">
      <c r="A4964" s="35" t="s">
        <v>16678</v>
      </c>
      <c r="B4964" s="35" t="s">
        <v>16679</v>
      </c>
      <c r="C4964" s="35" t="s">
        <v>16680</v>
      </c>
      <c r="D4964" s="34"/>
      <c r="E4964" s="34"/>
      <c r="F4964" s="34"/>
      <c r="G4964" s="34"/>
    </row>
    <row r="4965" spans="1:7" x14ac:dyDescent="0.2">
      <c r="A4965" s="35" t="s">
        <v>16681</v>
      </c>
      <c r="B4965" s="35" t="s">
        <v>16682</v>
      </c>
      <c r="C4965" s="35" t="s">
        <v>16683</v>
      </c>
      <c r="D4965" s="34"/>
      <c r="E4965" s="34"/>
      <c r="F4965" s="34"/>
      <c r="G4965" s="34"/>
    </row>
    <row r="4966" spans="1:7" x14ac:dyDescent="0.2">
      <c r="A4966" s="35" t="s">
        <v>16684</v>
      </c>
      <c r="B4966" s="35" t="s">
        <v>16685</v>
      </c>
      <c r="C4966" s="35" t="s">
        <v>16686</v>
      </c>
      <c r="D4966" s="34"/>
      <c r="E4966" s="34"/>
      <c r="F4966" s="34"/>
      <c r="G4966" s="34"/>
    </row>
    <row r="4967" spans="1:7" x14ac:dyDescent="0.2">
      <c r="A4967" s="35" t="s">
        <v>16687</v>
      </c>
      <c r="B4967" s="35" t="s">
        <v>16688</v>
      </c>
      <c r="C4967" s="35" t="s">
        <v>16689</v>
      </c>
      <c r="D4967" s="34"/>
      <c r="E4967" s="34"/>
      <c r="F4967" s="34"/>
      <c r="G4967" s="34"/>
    </row>
    <row r="4968" spans="1:7" x14ac:dyDescent="0.2">
      <c r="A4968" s="35" t="s">
        <v>16690</v>
      </c>
      <c r="B4968" s="35" t="s">
        <v>16691</v>
      </c>
      <c r="C4968" s="35" t="s">
        <v>16692</v>
      </c>
      <c r="D4968" s="34"/>
      <c r="E4968" s="34"/>
      <c r="F4968" s="34"/>
      <c r="G4968" s="34"/>
    </row>
    <row r="4969" spans="1:7" x14ac:dyDescent="0.2">
      <c r="A4969" s="35" t="s">
        <v>16693</v>
      </c>
      <c r="B4969" s="35" t="s">
        <v>16694</v>
      </c>
      <c r="C4969" s="35" t="s">
        <v>16695</v>
      </c>
      <c r="D4969" s="34"/>
      <c r="E4969" s="34"/>
      <c r="F4969" s="34"/>
      <c r="G4969" s="34"/>
    </row>
    <row r="4970" spans="1:7" x14ac:dyDescent="0.2">
      <c r="A4970" s="35" t="s">
        <v>16696</v>
      </c>
      <c r="B4970" s="35" t="s">
        <v>16697</v>
      </c>
      <c r="C4970" s="35" t="s">
        <v>16698</v>
      </c>
      <c r="D4970" s="34"/>
      <c r="E4970" s="34"/>
      <c r="F4970" s="34"/>
      <c r="G4970" s="34"/>
    </row>
    <row r="4971" spans="1:7" x14ac:dyDescent="0.2">
      <c r="A4971" s="35" t="s">
        <v>16699</v>
      </c>
      <c r="B4971" s="35" t="s">
        <v>16700</v>
      </c>
      <c r="C4971" s="35" t="s">
        <v>16701</v>
      </c>
      <c r="D4971" s="34"/>
      <c r="E4971" s="34"/>
      <c r="F4971" s="34"/>
      <c r="G4971" s="34"/>
    </row>
    <row r="4972" spans="1:7" x14ac:dyDescent="0.2">
      <c r="A4972" s="35" t="s">
        <v>16702</v>
      </c>
      <c r="B4972" s="35" t="s">
        <v>16703</v>
      </c>
      <c r="C4972" s="35" t="s">
        <v>16704</v>
      </c>
      <c r="D4972" s="34"/>
      <c r="E4972" s="34"/>
      <c r="F4972" s="34"/>
      <c r="G4972" s="34"/>
    </row>
    <row r="4973" spans="1:7" x14ac:dyDescent="0.2">
      <c r="A4973" s="35" t="s">
        <v>16705</v>
      </c>
      <c r="B4973" s="35" t="s">
        <v>16706</v>
      </c>
      <c r="C4973" s="35" t="s">
        <v>16707</v>
      </c>
      <c r="D4973" s="34"/>
      <c r="E4973" s="34"/>
      <c r="F4973" s="34"/>
      <c r="G4973" s="34"/>
    </row>
    <row r="4974" spans="1:7" x14ac:dyDescent="0.2">
      <c r="A4974" s="35" t="s">
        <v>16708</v>
      </c>
      <c r="B4974" s="35" t="s">
        <v>16709</v>
      </c>
      <c r="C4974" s="35" t="s">
        <v>16710</v>
      </c>
      <c r="D4974" s="34"/>
      <c r="E4974" s="34"/>
      <c r="F4974" s="34"/>
      <c r="G4974" s="34"/>
    </row>
    <row r="4975" spans="1:7" x14ac:dyDescent="0.2">
      <c r="A4975" s="35" t="s">
        <v>16711</v>
      </c>
      <c r="B4975" s="35" t="s">
        <v>16712</v>
      </c>
      <c r="C4975" s="35" t="s">
        <v>16713</v>
      </c>
      <c r="D4975" s="34"/>
      <c r="E4975" s="34"/>
      <c r="F4975" s="34"/>
      <c r="G4975" s="34"/>
    </row>
    <row r="4976" spans="1:7" x14ac:dyDescent="0.2">
      <c r="A4976" s="35" t="s">
        <v>16714</v>
      </c>
      <c r="B4976" s="35" t="s">
        <v>16715</v>
      </c>
      <c r="C4976" s="35" t="s">
        <v>16716</v>
      </c>
      <c r="D4976" s="34"/>
      <c r="E4976" s="34"/>
      <c r="F4976" s="34"/>
      <c r="G4976" s="34"/>
    </row>
    <row r="4977" spans="1:7" x14ac:dyDescent="0.2">
      <c r="A4977" s="35" t="s">
        <v>16717</v>
      </c>
      <c r="B4977" s="35" t="s">
        <v>16718</v>
      </c>
      <c r="C4977" s="35" t="s">
        <v>16719</v>
      </c>
      <c r="D4977" s="34"/>
      <c r="E4977" s="34"/>
      <c r="F4977" s="34"/>
      <c r="G4977" s="34"/>
    </row>
    <row r="4978" spans="1:7" x14ac:dyDescent="0.2">
      <c r="A4978" s="35" t="s">
        <v>16720</v>
      </c>
      <c r="B4978" s="35" t="s">
        <v>16721</v>
      </c>
      <c r="C4978" s="35" t="s">
        <v>16722</v>
      </c>
      <c r="D4978" s="34"/>
      <c r="E4978" s="34"/>
      <c r="F4978" s="34"/>
      <c r="G4978" s="34"/>
    </row>
    <row r="4979" spans="1:7" x14ac:dyDescent="0.2">
      <c r="A4979" s="35" t="s">
        <v>16723</v>
      </c>
      <c r="B4979" s="35" t="s">
        <v>16724</v>
      </c>
      <c r="C4979" s="35" t="s">
        <v>16725</v>
      </c>
      <c r="D4979" s="34"/>
      <c r="E4979" s="34"/>
      <c r="F4979" s="34"/>
      <c r="G4979" s="34"/>
    </row>
    <row r="4980" spans="1:7" x14ac:dyDescent="0.2">
      <c r="A4980" s="35" t="s">
        <v>16726</v>
      </c>
      <c r="B4980" s="35" t="s">
        <v>16727</v>
      </c>
      <c r="C4980" s="35" t="s">
        <v>16728</v>
      </c>
      <c r="D4980" s="34"/>
      <c r="E4980" s="34"/>
      <c r="F4980" s="34"/>
      <c r="G4980" s="34"/>
    </row>
    <row r="4981" spans="1:7" x14ac:dyDescent="0.2">
      <c r="A4981" s="35" t="s">
        <v>16729</v>
      </c>
      <c r="B4981" s="35" t="s">
        <v>16730</v>
      </c>
      <c r="C4981" s="35" t="s">
        <v>16731</v>
      </c>
      <c r="D4981" s="34"/>
      <c r="E4981" s="34"/>
      <c r="F4981" s="34"/>
      <c r="G4981" s="34"/>
    </row>
    <row r="4982" spans="1:7" x14ac:dyDescent="0.2">
      <c r="A4982" s="35" t="s">
        <v>5859</v>
      </c>
      <c r="B4982" s="35" t="s">
        <v>16732</v>
      </c>
      <c r="C4982" s="35" t="s">
        <v>16733</v>
      </c>
      <c r="D4982" s="34"/>
      <c r="E4982" s="34"/>
      <c r="F4982" s="34"/>
      <c r="G4982" s="34"/>
    </row>
    <row r="4983" spans="1:7" x14ac:dyDescent="0.2">
      <c r="A4983" s="35" t="s">
        <v>16734</v>
      </c>
      <c r="B4983" s="35" t="s">
        <v>16735</v>
      </c>
      <c r="C4983" s="35" t="s">
        <v>16736</v>
      </c>
      <c r="D4983" s="34"/>
      <c r="E4983" s="34"/>
      <c r="F4983" s="34"/>
      <c r="G4983" s="34"/>
    </row>
    <row r="4984" spans="1:7" x14ac:dyDescent="0.2">
      <c r="A4984" s="35" t="s">
        <v>15172</v>
      </c>
      <c r="B4984" s="35" t="s">
        <v>16737</v>
      </c>
      <c r="C4984" s="35" t="s">
        <v>16738</v>
      </c>
      <c r="D4984" s="34"/>
      <c r="E4984" s="34"/>
      <c r="F4984" s="34"/>
      <c r="G4984" s="34"/>
    </row>
    <row r="4985" spans="1:7" x14ac:dyDescent="0.2">
      <c r="A4985" s="35" t="s">
        <v>16739</v>
      </c>
      <c r="B4985" s="35" t="s">
        <v>16740</v>
      </c>
      <c r="C4985" s="35" t="s">
        <v>16741</v>
      </c>
      <c r="D4985" s="34"/>
      <c r="E4985" s="34"/>
      <c r="F4985" s="34"/>
      <c r="G4985" s="34"/>
    </row>
    <row r="4986" spans="1:7" x14ac:dyDescent="0.2">
      <c r="A4986" s="35" t="s">
        <v>16742</v>
      </c>
      <c r="B4986" s="35" t="s">
        <v>16743</v>
      </c>
      <c r="C4986" s="35" t="s">
        <v>16744</v>
      </c>
      <c r="D4986" s="34"/>
      <c r="E4986" s="34"/>
      <c r="F4986" s="34"/>
      <c r="G4986" s="34"/>
    </row>
    <row r="4987" spans="1:7" x14ac:dyDescent="0.2">
      <c r="A4987" s="35" t="s">
        <v>16745</v>
      </c>
      <c r="B4987" s="35" t="s">
        <v>16746</v>
      </c>
      <c r="C4987" s="35" t="s">
        <v>16747</v>
      </c>
      <c r="D4987" s="34"/>
      <c r="E4987" s="34"/>
      <c r="F4987" s="34"/>
      <c r="G4987" s="34"/>
    </row>
    <row r="4988" spans="1:7" x14ac:dyDescent="0.2">
      <c r="A4988" s="35" t="s">
        <v>16748</v>
      </c>
      <c r="B4988" s="35" t="s">
        <v>9179</v>
      </c>
      <c r="C4988" s="35" t="s">
        <v>16749</v>
      </c>
      <c r="D4988" s="34"/>
      <c r="E4988" s="34"/>
      <c r="F4988" s="34"/>
      <c r="G4988" s="34"/>
    </row>
    <row r="4989" spans="1:7" x14ac:dyDescent="0.2">
      <c r="A4989" s="35" t="s">
        <v>16750</v>
      </c>
      <c r="B4989" s="35" t="s">
        <v>16751</v>
      </c>
      <c r="C4989" s="35" t="s">
        <v>16752</v>
      </c>
      <c r="D4989" s="34"/>
      <c r="E4989" s="34"/>
      <c r="F4989" s="34"/>
      <c r="G4989" s="34"/>
    </row>
    <row r="4990" spans="1:7" x14ac:dyDescent="0.2">
      <c r="A4990" s="35" t="s">
        <v>16753</v>
      </c>
      <c r="B4990" s="35" t="s">
        <v>16754</v>
      </c>
      <c r="C4990" s="35" t="s">
        <v>16755</v>
      </c>
      <c r="D4990" s="34"/>
      <c r="E4990" s="34"/>
      <c r="F4990" s="34"/>
      <c r="G4990" s="34"/>
    </row>
    <row r="4991" spans="1:7" x14ac:dyDescent="0.2">
      <c r="A4991" s="35" t="s">
        <v>16756</v>
      </c>
      <c r="B4991" s="35" t="s">
        <v>16757</v>
      </c>
      <c r="C4991" s="35" t="s">
        <v>16758</v>
      </c>
      <c r="D4991" s="34"/>
      <c r="E4991" s="34"/>
      <c r="F4991" s="34"/>
      <c r="G4991" s="34"/>
    </row>
    <row r="4992" spans="1:7" x14ac:dyDescent="0.2">
      <c r="A4992" s="35" t="s">
        <v>16759</v>
      </c>
      <c r="B4992" s="35" t="s">
        <v>16760</v>
      </c>
      <c r="C4992" s="35" t="s">
        <v>16761</v>
      </c>
      <c r="D4992" s="34"/>
      <c r="E4992" s="34"/>
      <c r="F4992" s="34"/>
      <c r="G4992" s="34"/>
    </row>
    <row r="4993" spans="1:7" x14ac:dyDescent="0.2">
      <c r="A4993" s="35" t="s">
        <v>16762</v>
      </c>
      <c r="B4993" s="35" t="s">
        <v>16763</v>
      </c>
      <c r="C4993" s="35" t="s">
        <v>16764</v>
      </c>
      <c r="D4993" s="34"/>
      <c r="E4993" s="34"/>
      <c r="F4993" s="34"/>
      <c r="G4993" s="34"/>
    </row>
    <row r="4994" spans="1:7" x14ac:dyDescent="0.2">
      <c r="A4994" s="35" t="s">
        <v>16765</v>
      </c>
      <c r="B4994" s="35" t="s">
        <v>16766</v>
      </c>
      <c r="C4994" s="35" t="s">
        <v>16767</v>
      </c>
      <c r="D4994" s="34"/>
      <c r="E4994" s="34"/>
      <c r="F4994" s="34"/>
      <c r="G4994" s="34"/>
    </row>
    <row r="4995" spans="1:7" x14ac:dyDescent="0.2">
      <c r="A4995" s="35" t="s">
        <v>16768</v>
      </c>
      <c r="B4995" s="35" t="s">
        <v>16769</v>
      </c>
      <c r="C4995" s="35" t="s">
        <v>16770</v>
      </c>
      <c r="D4995" s="34"/>
      <c r="E4995" s="34"/>
      <c r="F4995" s="34"/>
      <c r="G4995" s="34"/>
    </row>
    <row r="4996" spans="1:7" x14ac:dyDescent="0.2">
      <c r="A4996" s="35" t="s">
        <v>16771</v>
      </c>
      <c r="B4996" s="35" t="s">
        <v>16772</v>
      </c>
      <c r="C4996" s="35" t="s">
        <v>16773</v>
      </c>
      <c r="D4996" s="34"/>
      <c r="E4996" s="34"/>
      <c r="F4996" s="34"/>
      <c r="G4996" s="34"/>
    </row>
    <row r="4997" spans="1:7" x14ac:dyDescent="0.2">
      <c r="A4997" s="35" t="s">
        <v>8233</v>
      </c>
      <c r="B4997" s="35" t="s">
        <v>16774</v>
      </c>
      <c r="C4997" s="35" t="s">
        <v>16775</v>
      </c>
      <c r="D4997" s="34"/>
      <c r="E4997" s="34"/>
      <c r="F4997" s="34"/>
      <c r="G4997" s="34"/>
    </row>
    <row r="4998" spans="1:7" x14ac:dyDescent="0.2">
      <c r="A4998" s="35" t="s">
        <v>16776</v>
      </c>
      <c r="B4998" s="35" t="s">
        <v>16777</v>
      </c>
      <c r="C4998" s="35" t="s">
        <v>16778</v>
      </c>
      <c r="D4998" s="34"/>
      <c r="E4998" s="34"/>
      <c r="F4998" s="34"/>
      <c r="G4998" s="34"/>
    </row>
    <row r="4999" spans="1:7" x14ac:dyDescent="0.2">
      <c r="A4999" s="35" t="s">
        <v>16779</v>
      </c>
      <c r="B4999" s="35" t="s">
        <v>16780</v>
      </c>
      <c r="C4999" s="35" t="s">
        <v>16781</v>
      </c>
      <c r="D4999" s="34"/>
      <c r="E4999" s="34"/>
      <c r="F4999" s="34"/>
      <c r="G4999" s="34"/>
    </row>
    <row r="5000" spans="1:7" x14ac:dyDescent="0.2">
      <c r="A5000" s="35" t="s">
        <v>16782</v>
      </c>
      <c r="B5000" s="35" t="s">
        <v>16783</v>
      </c>
      <c r="C5000" s="35" t="s">
        <v>16784</v>
      </c>
      <c r="D5000" s="34"/>
      <c r="E5000" s="34"/>
      <c r="F5000" s="34"/>
      <c r="G5000" s="34"/>
    </row>
    <row r="5001" spans="1:7" x14ac:dyDescent="0.2">
      <c r="A5001" s="35" t="s">
        <v>16785</v>
      </c>
      <c r="B5001" s="35" t="s">
        <v>16786</v>
      </c>
      <c r="C5001" s="35" t="s">
        <v>16787</v>
      </c>
      <c r="D5001" s="34"/>
      <c r="E5001" s="34"/>
      <c r="F5001" s="34"/>
      <c r="G5001" s="3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2"/>
  <sheetViews>
    <sheetView workbookViewId="0">
      <selection activeCell="J20" sqref="J20"/>
    </sheetView>
  </sheetViews>
  <sheetFormatPr defaultRowHeight="12" x14ac:dyDescent="0.2"/>
  <cols>
    <col min="1" max="1" width="20.83203125" bestFit="1" customWidth="1"/>
    <col min="2" max="3" width="13.83203125" customWidth="1"/>
    <col min="6" max="6" width="20.83203125" customWidth="1"/>
  </cols>
  <sheetData>
    <row r="1" spans="1:6" x14ac:dyDescent="0.2">
      <c r="A1" s="1" t="s">
        <v>16811</v>
      </c>
      <c r="B1" s="1" t="s">
        <v>18</v>
      </c>
      <c r="C1" s="1" t="s">
        <v>16812</v>
      </c>
      <c r="D1" s="17"/>
      <c r="E1" s="17"/>
      <c r="F1" s="17"/>
    </row>
    <row r="2" spans="1:6" x14ac:dyDescent="0.2">
      <c r="A2" s="17" t="s">
        <v>16813</v>
      </c>
      <c r="B2" s="42" t="s">
        <v>16814</v>
      </c>
      <c r="C2" s="43">
        <v>3689000</v>
      </c>
      <c r="D2" s="17"/>
      <c r="E2" s="17"/>
      <c r="F2" s="17"/>
    </row>
    <row r="3" spans="1:6" x14ac:dyDescent="0.2">
      <c r="A3" s="17" t="s">
        <v>16815</v>
      </c>
      <c r="B3" s="42" t="s">
        <v>16816</v>
      </c>
      <c r="C3" s="43">
        <v>3831000</v>
      </c>
      <c r="D3" s="17"/>
      <c r="E3" s="44" t="s">
        <v>16849</v>
      </c>
      <c r="F3" s="45"/>
    </row>
    <row r="4" spans="1:6" x14ac:dyDescent="0.2">
      <c r="A4" s="17" t="s">
        <v>16817</v>
      </c>
      <c r="B4" s="42" t="s">
        <v>16814</v>
      </c>
      <c r="C4" s="43">
        <v>4307000</v>
      </c>
      <c r="D4" s="17"/>
      <c r="E4" s="18">
        <v>1</v>
      </c>
      <c r="F4" s="17"/>
    </row>
    <row r="5" spans="1:6" x14ac:dyDescent="0.2">
      <c r="A5" s="17" t="s">
        <v>16818</v>
      </c>
      <c r="B5" s="42" t="s">
        <v>16819</v>
      </c>
      <c r="C5" s="43">
        <v>3099000</v>
      </c>
      <c r="D5" s="17"/>
      <c r="E5" s="18">
        <v>2</v>
      </c>
      <c r="F5" s="17"/>
    </row>
    <row r="6" spans="1:6" x14ac:dyDescent="0.2">
      <c r="A6" s="17" t="s">
        <v>16820</v>
      </c>
      <c r="B6" s="42" t="s">
        <v>16821</v>
      </c>
      <c r="C6" s="43">
        <v>3210000</v>
      </c>
      <c r="D6" s="17"/>
      <c r="E6" s="18">
        <v>3</v>
      </c>
      <c r="F6" s="17"/>
    </row>
    <row r="7" spans="1:6" x14ac:dyDescent="0.2">
      <c r="A7" s="17" t="s">
        <v>16822</v>
      </c>
      <c r="B7" s="42" t="s">
        <v>16819</v>
      </c>
      <c r="C7" s="43">
        <v>3214000</v>
      </c>
      <c r="D7" s="17"/>
      <c r="E7" s="18">
        <v>4</v>
      </c>
      <c r="F7" s="17"/>
    </row>
    <row r="8" spans="1:6" x14ac:dyDescent="0.2">
      <c r="A8" s="17" t="s">
        <v>16823</v>
      </c>
      <c r="B8" s="42" t="s">
        <v>16821</v>
      </c>
      <c r="C8" s="43">
        <v>3247000</v>
      </c>
      <c r="D8" s="17"/>
      <c r="E8" s="18">
        <v>5</v>
      </c>
      <c r="F8" s="17"/>
    </row>
    <row r="9" spans="1:6" x14ac:dyDescent="0.2">
      <c r="A9" s="17" t="s">
        <v>16824</v>
      </c>
      <c r="B9" s="42" t="s">
        <v>16814</v>
      </c>
      <c r="C9" s="43">
        <v>3466000</v>
      </c>
      <c r="D9" s="17"/>
      <c r="E9" s="17"/>
      <c r="F9" s="17"/>
    </row>
    <row r="10" spans="1:6" x14ac:dyDescent="0.2">
      <c r="A10" s="17" t="s">
        <v>16825</v>
      </c>
      <c r="B10" s="42" t="s">
        <v>16816</v>
      </c>
      <c r="C10" s="43">
        <v>3612000</v>
      </c>
      <c r="D10" s="17"/>
      <c r="E10" s="17"/>
      <c r="F10" s="17"/>
    </row>
    <row r="11" spans="1:6" x14ac:dyDescent="0.2">
      <c r="A11" s="17" t="s">
        <v>16826</v>
      </c>
      <c r="B11" s="42" t="s">
        <v>16814</v>
      </c>
      <c r="C11" s="43">
        <v>4028000</v>
      </c>
      <c r="D11" s="17"/>
      <c r="E11" s="17"/>
      <c r="F11" s="17"/>
    </row>
    <row r="12" spans="1:6" x14ac:dyDescent="0.2">
      <c r="A12" s="17" t="s">
        <v>16827</v>
      </c>
      <c r="B12" s="42" t="s">
        <v>16816</v>
      </c>
      <c r="C12" s="43">
        <v>4934000</v>
      </c>
      <c r="D12" s="17"/>
      <c r="E12" s="44" t="s">
        <v>16850</v>
      </c>
      <c r="F12" s="45"/>
    </row>
    <row r="13" spans="1:6" x14ac:dyDescent="0.2">
      <c r="A13" s="17" t="s">
        <v>16828</v>
      </c>
      <c r="B13" s="42" t="s">
        <v>16821</v>
      </c>
      <c r="C13" s="43">
        <v>3453000</v>
      </c>
      <c r="D13" s="17"/>
      <c r="E13" s="18">
        <v>1</v>
      </c>
      <c r="F13" s="17"/>
    </row>
    <row r="14" spans="1:6" x14ac:dyDescent="0.2">
      <c r="A14" s="17" t="s">
        <v>16829</v>
      </c>
      <c r="B14" s="42" t="s">
        <v>16814</v>
      </c>
      <c r="C14" s="43">
        <v>3671000</v>
      </c>
      <c r="D14" s="17"/>
      <c r="E14" s="18">
        <v>2</v>
      </c>
      <c r="F14" s="17"/>
    </row>
    <row r="15" spans="1:6" x14ac:dyDescent="0.2">
      <c r="A15" s="17" t="s">
        <v>16830</v>
      </c>
      <c r="B15" s="42" t="s">
        <v>16814</v>
      </c>
      <c r="C15" s="43">
        <v>4130000</v>
      </c>
      <c r="D15" s="17"/>
      <c r="E15" s="18">
        <v>3</v>
      </c>
      <c r="F15" s="17"/>
    </row>
    <row r="16" spans="1:6" x14ac:dyDescent="0.2">
      <c r="A16" s="17" t="s">
        <v>16831</v>
      </c>
      <c r="B16" s="42" t="s">
        <v>16816</v>
      </c>
      <c r="C16" s="43">
        <v>3818000</v>
      </c>
      <c r="D16" s="17"/>
      <c r="E16" s="18">
        <v>4</v>
      </c>
      <c r="F16" s="17"/>
    </row>
    <row r="17" spans="1:6" x14ac:dyDescent="0.2">
      <c r="A17" s="17" t="s">
        <v>16832</v>
      </c>
      <c r="B17" s="42" t="s">
        <v>16814</v>
      </c>
      <c r="C17" s="43">
        <v>4311000</v>
      </c>
      <c r="D17" s="17"/>
      <c r="E17" s="18">
        <v>5</v>
      </c>
      <c r="F17" s="17"/>
    </row>
    <row r="18" spans="1:6" x14ac:dyDescent="0.2">
      <c r="A18" s="17" t="s">
        <v>16833</v>
      </c>
      <c r="B18" s="42" t="s">
        <v>16816</v>
      </c>
      <c r="C18" s="43">
        <v>5123000</v>
      </c>
      <c r="D18" s="17"/>
      <c r="E18" s="17"/>
      <c r="F18" s="17"/>
    </row>
    <row r="19" spans="1:6" x14ac:dyDescent="0.2">
      <c r="A19" s="17" t="s">
        <v>16834</v>
      </c>
      <c r="B19" s="42" t="s">
        <v>16821</v>
      </c>
      <c r="C19" s="43">
        <v>3249000</v>
      </c>
      <c r="D19" s="17"/>
      <c r="E19" s="17"/>
      <c r="F19" s="17"/>
    </row>
    <row r="20" spans="1:6" x14ac:dyDescent="0.2">
      <c r="A20" s="17" t="s">
        <v>16835</v>
      </c>
      <c r="B20" s="42" t="s">
        <v>16819</v>
      </c>
      <c r="C20" s="43">
        <v>2749000</v>
      </c>
      <c r="D20" s="17"/>
      <c r="E20" s="15" t="s">
        <v>16851</v>
      </c>
      <c r="F20" s="17"/>
    </row>
    <row r="21" spans="1:6" x14ac:dyDescent="0.2">
      <c r="A21" s="17" t="s">
        <v>16836</v>
      </c>
      <c r="B21" s="42" t="s">
        <v>16821</v>
      </c>
      <c r="C21" s="43">
        <v>3946000</v>
      </c>
      <c r="D21" s="17"/>
      <c r="E21" s="15" t="s">
        <v>16852</v>
      </c>
      <c r="F21" s="17"/>
    </row>
    <row r="22" spans="1:6" x14ac:dyDescent="0.2">
      <c r="A22" s="17" t="s">
        <v>16837</v>
      </c>
      <c r="B22" s="42" t="s">
        <v>16814</v>
      </c>
      <c r="C22" s="43">
        <v>4164000</v>
      </c>
      <c r="D22" s="17"/>
      <c r="E22" s="15" t="s">
        <v>16853</v>
      </c>
      <c r="F22" s="17"/>
    </row>
    <row r="23" spans="1:6" x14ac:dyDescent="0.2">
      <c r="A23" s="17" t="s">
        <v>16838</v>
      </c>
      <c r="B23" s="42" t="s">
        <v>16816</v>
      </c>
      <c r="C23" s="43">
        <v>4238000</v>
      </c>
      <c r="D23" s="17"/>
      <c r="E23" s="17"/>
      <c r="F23" s="17"/>
    </row>
    <row r="24" spans="1:6" x14ac:dyDescent="0.2">
      <c r="A24" s="17" t="s">
        <v>16839</v>
      </c>
      <c r="B24" s="42" t="s">
        <v>16814</v>
      </c>
      <c r="C24" s="43">
        <v>4622000</v>
      </c>
      <c r="D24" s="17"/>
      <c r="E24" s="17"/>
      <c r="F24" s="17"/>
    </row>
    <row r="25" spans="1:6" x14ac:dyDescent="0.2">
      <c r="A25" s="17" t="s">
        <v>16840</v>
      </c>
      <c r="B25" s="42" t="s">
        <v>16814</v>
      </c>
      <c r="C25" s="43">
        <v>4733000</v>
      </c>
      <c r="D25" s="17"/>
      <c r="E25" s="17"/>
      <c r="F25" s="17"/>
    </row>
    <row r="26" spans="1:6" x14ac:dyDescent="0.2">
      <c r="A26" s="17" t="s">
        <v>16841</v>
      </c>
      <c r="B26" s="42" t="s">
        <v>16816</v>
      </c>
      <c r="C26" s="43">
        <v>5582000</v>
      </c>
      <c r="D26" s="17"/>
      <c r="E26" s="17"/>
      <c r="F26" s="17"/>
    </row>
    <row r="27" spans="1:6" x14ac:dyDescent="0.2">
      <c r="A27" s="17" t="s">
        <v>16842</v>
      </c>
      <c r="B27" s="42" t="s">
        <v>16819</v>
      </c>
      <c r="C27" s="43">
        <v>3012000</v>
      </c>
      <c r="D27" s="17"/>
      <c r="E27" s="17"/>
      <c r="F27" s="17"/>
    </row>
    <row r="28" spans="1:6" x14ac:dyDescent="0.2">
      <c r="A28" s="17" t="s">
        <v>16843</v>
      </c>
      <c r="B28" s="42" t="s">
        <v>16821</v>
      </c>
      <c r="C28" s="43">
        <v>3046000</v>
      </c>
      <c r="D28" s="17"/>
      <c r="E28" s="17"/>
      <c r="F28" s="17"/>
    </row>
    <row r="29" spans="1:6" x14ac:dyDescent="0.2">
      <c r="A29" s="17" t="s">
        <v>16844</v>
      </c>
      <c r="B29" s="42" t="s">
        <v>16821</v>
      </c>
      <c r="C29" s="43">
        <v>3588000</v>
      </c>
      <c r="D29" s="17"/>
      <c r="E29" s="17"/>
      <c r="F29" s="17"/>
    </row>
    <row r="30" spans="1:6" x14ac:dyDescent="0.2">
      <c r="A30" s="17" t="s">
        <v>16845</v>
      </c>
      <c r="B30" s="42" t="s">
        <v>16846</v>
      </c>
      <c r="C30" s="43">
        <v>5693000</v>
      </c>
      <c r="D30" s="17"/>
      <c r="E30" s="17"/>
      <c r="F30" s="17"/>
    </row>
    <row r="31" spans="1:6" x14ac:dyDescent="0.2">
      <c r="A31" s="17" t="s">
        <v>16847</v>
      </c>
      <c r="B31" s="42" t="s">
        <v>16819</v>
      </c>
      <c r="C31" s="43">
        <v>2949000</v>
      </c>
      <c r="D31" s="17"/>
      <c r="E31" s="17"/>
      <c r="F31" s="17"/>
    </row>
    <row r="32" spans="1:6" x14ac:dyDescent="0.2">
      <c r="A32" s="17" t="s">
        <v>16848</v>
      </c>
      <c r="B32" s="42" t="s">
        <v>16821</v>
      </c>
      <c r="C32" s="43">
        <v>2989000</v>
      </c>
      <c r="D32" s="17"/>
      <c r="E32" s="17"/>
      <c r="F3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FKERES A </vt:lpstr>
      <vt:lpstr>FKERES B</vt:lpstr>
      <vt:lpstr>FKERES C</vt:lpstr>
      <vt:lpstr>adósok </vt:lpstr>
      <vt:lpstr>HOL.VAN A</vt:lpstr>
      <vt:lpstr>HOL.VAN B</vt:lpstr>
      <vt:lpstr>INDEX A</vt:lpstr>
      <vt:lpstr>INDEX B</vt:lpstr>
      <vt:lpstr>INDEX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Margitfalvi Árpád</cp:lastModifiedBy>
  <dcterms:created xsi:type="dcterms:W3CDTF">2020-01-15T19:34:32Z</dcterms:created>
  <dcterms:modified xsi:type="dcterms:W3CDTF">2021-12-17T14:05:48Z</dcterms:modified>
</cp:coreProperties>
</file>